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Burbuja y rocío" sheetId="1" r:id="rId1"/>
  </sheets>
  <definedNames>
    <definedName name="solver_adj" localSheetId="0" hidden="1">'Burbuja y rocío'!$E$130:$E$230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'Burbuja y rocío'!$H$232</definedName>
    <definedName name="solver_pre" localSheetId="0" hidden="1">0.0000001</definedName>
    <definedName name="solver_scl" localSheetId="0" hidden="1">2</definedName>
    <definedName name="solver_sho" localSheetId="0" hidden="1">2</definedName>
    <definedName name="solver_tim" localSheetId="0" hidden="1">1000</definedName>
    <definedName name="solver_tol" localSheetId="0" hidden="1">0.02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<sst xmlns="http://schemas.openxmlformats.org/spreadsheetml/2006/main" count="35" uniqueCount="26">
  <si>
    <t>A =</t>
  </si>
  <si>
    <t xml:space="preserve"> </t>
  </si>
  <si>
    <t>B =</t>
  </si>
  <si>
    <t>C =</t>
  </si>
  <si>
    <r>
      <t>x</t>
    </r>
    <r>
      <rPr>
        <b/>
        <vertAlign val="subscript"/>
        <sz val="12"/>
        <rFont val="Arial"/>
        <family val="2"/>
      </rPr>
      <t>D</t>
    </r>
  </si>
  <si>
    <r>
      <t>x</t>
    </r>
    <r>
      <rPr>
        <b/>
        <vertAlign val="subscript"/>
        <sz val="12"/>
        <rFont val="Arial"/>
        <family val="2"/>
      </rPr>
      <t>E</t>
    </r>
  </si>
  <si>
    <r>
      <t>P*</t>
    </r>
    <r>
      <rPr>
        <b/>
        <vertAlign val="subscript"/>
        <sz val="12"/>
        <rFont val="Arial"/>
        <family val="2"/>
      </rPr>
      <t>D</t>
    </r>
  </si>
  <si>
    <r>
      <t>P*</t>
    </r>
    <r>
      <rPr>
        <b/>
        <vertAlign val="subscript"/>
        <sz val="12"/>
        <rFont val="Arial"/>
        <family val="2"/>
      </rPr>
      <t>E</t>
    </r>
  </si>
  <si>
    <r>
      <t>y</t>
    </r>
    <r>
      <rPr>
        <b/>
        <vertAlign val="subscript"/>
        <sz val="12"/>
        <rFont val="Arial"/>
        <family val="2"/>
      </rPr>
      <t>D</t>
    </r>
  </si>
  <si>
    <r>
      <t>y</t>
    </r>
    <r>
      <rPr>
        <b/>
        <vertAlign val="subscript"/>
        <sz val="12"/>
        <rFont val="Arial"/>
        <family val="2"/>
      </rPr>
      <t>E</t>
    </r>
  </si>
  <si>
    <t>PT</t>
  </si>
  <si>
    <t>Diagrama temperatura vs  xi yi</t>
  </si>
  <si>
    <t xml:space="preserve">   Presion total (mm Hg):</t>
  </si>
  <si>
    <t xml:space="preserve">   Coeficientes de Antonio para D</t>
  </si>
  <si>
    <t>Coeficientes de Antonio para E</t>
  </si>
  <si>
    <t>T ebullicion de E puro</t>
  </si>
  <si>
    <t>T de ebullición de D puro</t>
  </si>
  <si>
    <t>°C</t>
  </si>
  <si>
    <t>Punto de burbuja</t>
  </si>
  <si>
    <t>T rocío</t>
  </si>
  <si>
    <r>
      <t>T</t>
    </r>
    <r>
      <rPr>
        <b/>
        <vertAlign val="subscript"/>
        <sz val="12"/>
        <rFont val="Arial"/>
        <family val="2"/>
      </rPr>
      <t>rocio</t>
    </r>
  </si>
  <si>
    <r>
      <t>T</t>
    </r>
    <r>
      <rPr>
        <b/>
        <sz val="8"/>
        <rFont val="Arial"/>
        <family val="2"/>
      </rPr>
      <t>burbuja</t>
    </r>
  </si>
  <si>
    <t>DE</t>
  </si>
  <si>
    <t>Dr Juan Carlos Vázquez Lira Feb 2017 UNAM Fes Zaragoza</t>
  </si>
  <si>
    <t>Error Medio =</t>
  </si>
  <si>
    <t>Error medio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</si>
</sst>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u val="single"/>
      <sz val="14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bscript"/>
      <sz val="12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5"/>
      <color indexed="8"/>
      <name val="Arial"/>
      <family val="2"/>
    </font>
    <font>
      <b/>
      <sz val="15"/>
      <color indexed="8"/>
      <name val="Calibri"/>
      <family val="2"/>
    </font>
    <font>
      <b/>
      <sz val="12"/>
      <color indexed="8"/>
      <name val="Arial"/>
      <family val="2"/>
    </font>
    <font>
      <sz val="9.25"/>
      <color indexed="8"/>
      <name val="Arial"/>
      <family val="2"/>
    </font>
    <font>
      <sz val="8.4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55" fillId="26" borderId="0" xfId="0" applyFont="1" applyFill="1" applyAlignment="1">
      <alignment horizontal="center"/>
    </xf>
    <xf numFmtId="0" fontId="55" fillId="9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38" borderId="0" xfId="0" applyFont="1" applyFill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Txy Diagram</a:t>
            </a:r>
          </a:p>
        </c:rich>
      </c:tx>
      <c:layout>
        <c:manualLayout>
          <c:xMode val="factor"/>
          <c:yMode val="factor"/>
          <c:x val="-0.072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09575"/>
          <c:w val="0.8975"/>
          <c:h val="0.80575"/>
        </c:manualLayout>
      </c:layout>
      <c:scatterChart>
        <c:scatterStyle val="lineMarker"/>
        <c:varyColors val="0"/>
        <c:ser>
          <c:idx val="0"/>
          <c:order val="0"/>
          <c:tx>
            <c:v>Línea de burbuja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'Burbuja y rocío'!$C$25:$C$125</c:f>
              <c:numCache/>
            </c:numRef>
          </c:xVal>
          <c:yVal>
            <c:numRef>
              <c:f>'Burbuja y rocío'!$E$25:$E$125</c:f>
              <c:numCache/>
            </c:numRef>
          </c:yVal>
          <c:smooth val="0"/>
        </c:ser>
        <c:ser>
          <c:idx val="1"/>
          <c:order val="1"/>
          <c:tx>
            <c:v>Línea de rocío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'Burbuja y rocío'!$C$130:$C$230</c:f>
              <c:numCache/>
            </c:numRef>
          </c:xVal>
          <c:yVal>
            <c:numRef>
              <c:f>'Burbuja y rocío'!$E$130:$E$230</c:f>
              <c:numCache/>
            </c:numRef>
          </c:yVal>
          <c:smooth val="0"/>
        </c:ser>
        <c:axId val="48907235"/>
        <c:axId val="37511932"/>
      </c:scatterChart>
      <c:valAx>
        <c:axId val="4890723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xD</a:t>
                </a:r>
              </a:p>
            </c:rich>
          </c:tx>
          <c:layout>
            <c:manualLayout>
              <c:xMode val="factor"/>
              <c:yMode val="factor"/>
              <c:x val="-0.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1932"/>
        <c:crosses val="autoZero"/>
        <c:crossBetween val="midCat"/>
        <c:dispUnits/>
        <c:majorUnit val="0.1"/>
      </c:valAx>
      <c:valAx>
        <c:axId val="37511932"/>
        <c:scaling>
          <c:orientation val="minMax"/>
          <c:max val="14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</a:t>
                </a: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72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85"/>
          <c:y val="0.1765"/>
          <c:w val="0.439"/>
          <c:h val="0.117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</xdr:row>
      <xdr:rowOff>38100</xdr:rowOff>
    </xdr:from>
    <xdr:to>
      <xdr:col>21</xdr:col>
      <xdr:colOff>333375</xdr:colOff>
      <xdr:row>34</xdr:row>
      <xdr:rowOff>142875</xdr:rowOff>
    </xdr:to>
    <xdr:graphicFrame>
      <xdr:nvGraphicFramePr>
        <xdr:cNvPr id="1" name="Gráfico 9"/>
        <xdr:cNvGraphicFramePr/>
      </xdr:nvGraphicFramePr>
      <xdr:xfrm>
        <a:off x="6315075" y="590550"/>
        <a:ext cx="70294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2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3.8515625" style="0" customWidth="1"/>
    <col min="2" max="4" width="9.140625" style="0" customWidth="1"/>
    <col min="5" max="5" width="12.28125" style="0" customWidth="1"/>
    <col min="6" max="6" width="9.140625" style="0" customWidth="1"/>
    <col min="7" max="7" width="11.140625" style="0" customWidth="1"/>
    <col min="8" max="8" width="12.421875" style="0" bestFit="1" customWidth="1"/>
  </cols>
  <sheetData>
    <row r="2" spans="2:13" ht="18">
      <c r="B2" s="1" t="s">
        <v>11</v>
      </c>
      <c r="H2" s="24" t="s">
        <v>23</v>
      </c>
      <c r="I2" s="24"/>
      <c r="J2" s="24"/>
      <c r="K2" s="24"/>
      <c r="L2" s="24"/>
      <c r="M2" s="24"/>
    </row>
    <row r="4" spans="4:5" ht="15">
      <c r="D4" s="6" t="s">
        <v>12</v>
      </c>
      <c r="E4" s="5">
        <v>760</v>
      </c>
    </row>
    <row r="5" ht="12" customHeight="1"/>
    <row r="6" spans="2:5" ht="15.75">
      <c r="B6" s="2" t="s">
        <v>13</v>
      </c>
      <c r="C6" s="3"/>
      <c r="D6" s="3"/>
      <c r="E6" s="3"/>
    </row>
    <row r="7" ht="6" customHeight="1"/>
    <row r="8" spans="3:4" ht="12.75">
      <c r="C8" s="4" t="s">
        <v>0</v>
      </c>
      <c r="D8" s="5">
        <v>7.2</v>
      </c>
    </row>
    <row r="9" spans="2:4" ht="12.75">
      <c r="B9" t="s">
        <v>1</v>
      </c>
      <c r="C9" s="4" t="s">
        <v>2</v>
      </c>
      <c r="D9" s="5">
        <v>1533</v>
      </c>
    </row>
    <row r="10" spans="3:11" ht="12.75">
      <c r="C10" s="4" t="s">
        <v>3</v>
      </c>
      <c r="D10" s="5">
        <v>222</v>
      </c>
      <c r="K10" s="23"/>
    </row>
    <row r="12" spans="2:3" ht="15.75">
      <c r="B12" s="2" t="s">
        <v>14</v>
      </c>
      <c r="C12" s="3"/>
    </row>
    <row r="13" ht="4.5" customHeight="1"/>
    <row r="14" spans="3:4" ht="12.75">
      <c r="C14" s="4" t="s">
        <v>0</v>
      </c>
      <c r="D14" s="5">
        <v>8.1</v>
      </c>
    </row>
    <row r="15" spans="2:4" ht="12.75">
      <c r="B15" t="s">
        <v>1</v>
      </c>
      <c r="C15" s="4" t="s">
        <v>2</v>
      </c>
      <c r="D15" s="5">
        <v>1750</v>
      </c>
    </row>
    <row r="16" spans="3:4" ht="12.75">
      <c r="C16" s="4" t="s">
        <v>3</v>
      </c>
      <c r="D16" s="5">
        <v>235</v>
      </c>
    </row>
    <row r="18" spans="4:6" ht="15.75">
      <c r="D18" s="7" t="s">
        <v>16</v>
      </c>
      <c r="E18" s="22">
        <f>($D$9+$D$10*(LOG10($E$4)-$D$8))/($D$8-LOG10($E$4))</f>
        <v>132.92795524181057</v>
      </c>
      <c r="F18" s="22" t="s">
        <v>17</v>
      </c>
    </row>
    <row r="19" spans="4:6" ht="15.75">
      <c r="D19" s="7" t="s">
        <v>15</v>
      </c>
      <c r="E19" s="21">
        <f>($D$15+$D$16*(LOG10($E$4)-$D$14))/($D$14-LOG10($E$4))</f>
        <v>100.30130240447812</v>
      </c>
      <c r="F19" s="21" t="s">
        <v>17</v>
      </c>
    </row>
    <row r="22" ht="18.75">
      <c r="B22" s="8" t="s">
        <v>18</v>
      </c>
    </row>
    <row r="23" ht="13.5" thickBot="1"/>
    <row r="24" spans="3:9" ht="19.5" thickBot="1">
      <c r="C24" s="9" t="s">
        <v>4</v>
      </c>
      <c r="D24" s="9" t="s">
        <v>5</v>
      </c>
      <c r="E24" s="11" t="s">
        <v>21</v>
      </c>
      <c r="F24" s="16" t="s">
        <v>6</v>
      </c>
      <c r="G24" s="16" t="s">
        <v>7</v>
      </c>
      <c r="H24" s="16" t="s">
        <v>22</v>
      </c>
      <c r="I24" s="20" t="s">
        <v>10</v>
      </c>
    </row>
    <row r="25" spans="3:9" ht="13.5" thickBot="1">
      <c r="C25" s="12">
        <v>0</v>
      </c>
      <c r="D25" s="12">
        <f>1-C25</f>
        <v>1</v>
      </c>
      <c r="E25" s="10">
        <v>100.301251810291</v>
      </c>
      <c r="F25" s="17">
        <f>10^($D$8-$D$9/(E25+$D$10))</f>
        <v>277.7028729596249</v>
      </c>
      <c r="G25" s="17">
        <f>10^($D$14-$D$15/(E25+$D$16))</f>
        <v>759.9986218479258</v>
      </c>
      <c r="H25" s="10">
        <f>(1-(((C25*F25)+(D25*G25))/($E$4)))^2</f>
        <v>3.288267208309482E-12</v>
      </c>
      <c r="I25">
        <f>F25*C25+(D25)*G25</f>
        <v>759.9986218479258</v>
      </c>
    </row>
    <row r="26" spans="3:9" ht="13.5" thickBot="1">
      <c r="C26" s="13">
        <v>0.01</v>
      </c>
      <c r="D26" s="13">
        <f aca="true" t="shared" si="0" ref="D26:D89">1-C26</f>
        <v>0.99</v>
      </c>
      <c r="E26" s="10">
        <v>100.48</v>
      </c>
      <c r="F26" s="18">
        <f>10^($D$8-$D$9/(E26+$D$10))</f>
        <v>279.3938354784148</v>
      </c>
      <c r="G26" s="18">
        <f>10^($D$14-$D$15/(E26+$D$16))</f>
        <v>764.8806193523056</v>
      </c>
      <c r="H26" s="10">
        <f aca="true" t="shared" si="1" ref="H26:H89">(1-(((C26*F26)+(D26*G26))/($E$4)))^2</f>
        <v>1.1480963486430128E-09</v>
      </c>
      <c r="I26">
        <f aca="true" t="shared" si="2" ref="I26:I89">F26*C26+(D26)*G26</f>
        <v>760.0257515135667</v>
      </c>
    </row>
    <row r="27" spans="3:9" ht="13.5" thickBot="1">
      <c r="C27" s="13">
        <v>0.02</v>
      </c>
      <c r="D27" s="13">
        <f t="shared" si="0"/>
        <v>0.98</v>
      </c>
      <c r="E27" s="10">
        <v>100.655487242682</v>
      </c>
      <c r="F27" s="18">
        <f aca="true" t="shared" si="3" ref="F27:F89">10^($D$8-$D$9/(E27+$D$10))</f>
        <v>281.0621263299346</v>
      </c>
      <c r="G27" s="18">
        <f>10^($D$14-$D$15/(E27+$D$16))</f>
        <v>769.6989532472729</v>
      </c>
      <c r="H27" s="10">
        <f t="shared" si="1"/>
        <v>9.425162814553084E-09</v>
      </c>
      <c r="I27">
        <f t="shared" si="2"/>
        <v>759.9262167089262</v>
      </c>
    </row>
    <row r="28" spans="3:9" ht="13.5" thickBot="1">
      <c r="C28" s="13">
        <v>0.03</v>
      </c>
      <c r="D28" s="13">
        <f t="shared" si="0"/>
        <v>0.97</v>
      </c>
      <c r="E28" s="10">
        <v>100.83469734116997</v>
      </c>
      <c r="F28" s="18">
        <f t="shared" si="3"/>
        <v>282.77420132650496</v>
      </c>
      <c r="G28" s="18">
        <f aca="true" t="shared" si="4" ref="G28:G89">10^($D$14-$D$15/(E28+$D$16))</f>
        <v>774.6455854021989</v>
      </c>
      <c r="H28" s="10">
        <f t="shared" si="1"/>
        <v>2.1161107488552432E-08</v>
      </c>
      <c r="I28">
        <f t="shared" si="2"/>
        <v>759.889443879928</v>
      </c>
    </row>
    <row r="29" spans="3:9" ht="13.5" thickBot="1">
      <c r="C29" s="13">
        <v>0.04</v>
      </c>
      <c r="D29" s="13">
        <f t="shared" si="0"/>
        <v>0.96</v>
      </c>
      <c r="E29" s="10">
        <v>101.0153258635207</v>
      </c>
      <c r="F29" s="18">
        <f t="shared" si="3"/>
        <v>284.50844047298773</v>
      </c>
      <c r="G29" s="18">
        <f t="shared" si="4"/>
        <v>779.6581479530428</v>
      </c>
      <c r="H29" s="10">
        <f t="shared" si="1"/>
        <v>3.784066473778011E-08</v>
      </c>
      <c r="I29">
        <f t="shared" si="2"/>
        <v>759.8521596538405</v>
      </c>
    </row>
    <row r="30" spans="3:9" ht="13.5" thickBot="1">
      <c r="C30" s="13">
        <v>0.05</v>
      </c>
      <c r="D30" s="13">
        <f t="shared" si="0"/>
        <v>0.95</v>
      </c>
      <c r="E30" s="10">
        <v>101.19739195185122</v>
      </c>
      <c r="F30" s="18">
        <f t="shared" si="3"/>
        <v>286.26526554229616</v>
      </c>
      <c r="G30" s="18">
        <f t="shared" si="4"/>
        <v>784.7379240171203</v>
      </c>
      <c r="H30" s="10">
        <f t="shared" si="1"/>
        <v>5.97087915483459E-08</v>
      </c>
      <c r="I30">
        <f t="shared" si="2"/>
        <v>759.8142910933791</v>
      </c>
    </row>
    <row r="31" spans="3:9" ht="13.5" thickBot="1">
      <c r="C31" s="13">
        <v>0.06</v>
      </c>
      <c r="D31" s="13">
        <f t="shared" si="0"/>
        <v>0.94</v>
      </c>
      <c r="E31" s="10">
        <v>101.380916000136</v>
      </c>
      <c r="F31" s="18">
        <f t="shared" si="3"/>
        <v>288.0451174632499</v>
      </c>
      <c r="G31" s="18">
        <f t="shared" si="4"/>
        <v>789.8862543115126</v>
      </c>
      <c r="H31" s="10">
        <f t="shared" si="1"/>
        <v>8.70357906450336E-08</v>
      </c>
      <c r="I31">
        <f t="shared" si="2"/>
        <v>759.7757861006169</v>
      </c>
    </row>
    <row r="32" spans="3:9" ht="13.5" thickBot="1">
      <c r="C32" s="13">
        <v>0.07</v>
      </c>
      <c r="D32" s="13">
        <f t="shared" si="0"/>
        <v>0.9299999999999999</v>
      </c>
      <c r="E32" s="10">
        <v>101.56591968349109</v>
      </c>
      <c r="F32" s="18">
        <f t="shared" si="3"/>
        <v>289.8484570642925</v>
      </c>
      <c r="G32" s="18">
        <f t="shared" si="4"/>
        <v>795.1045394376109</v>
      </c>
      <c r="H32" s="10">
        <f t="shared" si="1"/>
        <v>1.2010449801241947E-07</v>
      </c>
      <c r="I32">
        <f t="shared" si="2"/>
        <v>759.7366136714786</v>
      </c>
    </row>
    <row r="33" spans="3:9" ht="13.5" thickBot="1">
      <c r="C33" s="13">
        <v>0.08</v>
      </c>
      <c r="D33" s="13">
        <f t="shared" si="0"/>
        <v>0.92</v>
      </c>
      <c r="E33" s="10">
        <v>101.752425967854</v>
      </c>
      <c r="F33" s="18">
        <f t="shared" si="3"/>
        <v>291.6757656479641</v>
      </c>
      <c r="G33" s="18">
        <f t="shared" si="4"/>
        <v>800.3942416832845</v>
      </c>
      <c r="H33" s="10">
        <f t="shared" si="1"/>
        <v>1.5919721954057303E-07</v>
      </c>
      <c r="I33">
        <f t="shared" si="2"/>
        <v>759.6967636004589</v>
      </c>
    </row>
    <row r="34" spans="3:9" ht="13.5" thickBot="1">
      <c r="C34" s="13">
        <v>0.09</v>
      </c>
      <c r="D34" s="13">
        <f t="shared" si="0"/>
        <v>0.91</v>
      </c>
      <c r="E34" s="10">
        <v>101.9404591603862</v>
      </c>
      <c r="F34" s="18">
        <f t="shared" si="3"/>
        <v>293.52754598570704</v>
      </c>
      <c r="G34" s="18">
        <f t="shared" si="4"/>
        <v>805.7568880492097</v>
      </c>
      <c r="H34" s="10">
        <f t="shared" si="1"/>
        <v>2.045809277269779E-07</v>
      </c>
      <c r="I34">
        <f t="shared" si="2"/>
        <v>759.6562472634944</v>
      </c>
    </row>
    <row r="35" spans="3:9" ht="13.5" thickBot="1">
      <c r="C35" s="13">
        <v>0.1</v>
      </c>
      <c r="D35" s="13">
        <f t="shared" si="0"/>
        <v>0.9</v>
      </c>
      <c r="E35" s="10">
        <v>102.13004489173218</v>
      </c>
      <c r="F35" s="18">
        <f t="shared" si="3"/>
        <v>295.4043226678911</v>
      </c>
      <c r="G35" s="18">
        <f t="shared" si="4"/>
        <v>811.1940714166492</v>
      </c>
      <c r="H35" s="10">
        <f t="shared" si="1"/>
        <v>2.5649354597427777E-07</v>
      </c>
      <c r="I35">
        <f t="shared" si="2"/>
        <v>759.6150965417735</v>
      </c>
    </row>
    <row r="36" spans="3:9" ht="13.5" thickBot="1">
      <c r="C36" s="13">
        <v>0.11</v>
      </c>
      <c r="D36" s="13">
        <f t="shared" si="0"/>
        <v>0.89</v>
      </c>
      <c r="E36" s="10">
        <v>102.32121016002382</v>
      </c>
      <c r="F36" s="18">
        <f t="shared" si="3"/>
        <v>297.3066430814332</v>
      </c>
      <c r="G36" s="18">
        <f t="shared" si="4"/>
        <v>816.707453540017</v>
      </c>
      <c r="H36" s="10">
        <f t="shared" si="1"/>
        <v>3.15128019537018E-07</v>
      </c>
      <c r="I36">
        <f t="shared" si="2"/>
        <v>759.5733643895728</v>
      </c>
    </row>
    <row r="37" spans="3:9" ht="13.5" thickBot="1">
      <c r="C37" s="13">
        <v>0.12</v>
      </c>
      <c r="D37" s="13">
        <f t="shared" si="0"/>
        <v>0.88</v>
      </c>
      <c r="E37" s="10">
        <v>102.51398334113152</v>
      </c>
      <c r="F37" s="18">
        <f t="shared" si="3"/>
        <v>299.23507808039705</v>
      </c>
      <c r="G37" s="18">
        <f t="shared" si="4"/>
        <v>822.2987671592156</v>
      </c>
      <c r="H37" s="10">
        <f t="shared" si="1"/>
        <v>3.8061679858078816E-07</v>
      </c>
      <c r="I37">
        <f t="shared" si="2"/>
        <v>759.5311244697574</v>
      </c>
    </row>
    <row r="38" spans="3:9" ht="13.5" thickBot="1">
      <c r="C38" s="13">
        <v>0.13</v>
      </c>
      <c r="D38" s="13">
        <f t="shared" si="0"/>
        <v>0.87</v>
      </c>
      <c r="E38" s="10">
        <v>102.70839420274282</v>
      </c>
      <c r="F38" s="18">
        <f t="shared" si="3"/>
        <v>301.1902227172276</v>
      </c>
      <c r="G38" s="18">
        <f t="shared" si="4"/>
        <v>827.9698182960874</v>
      </c>
      <c r="H38" s="10">
        <f t="shared" si="1"/>
        <v>4.5301601451469534E-07</v>
      </c>
      <c r="I38">
        <f t="shared" si="2"/>
        <v>759.4884708708356</v>
      </c>
    </row>
    <row r="39" spans="3:9" ht="13.5" thickBot="1">
      <c r="C39" s="13">
        <v>0.14</v>
      </c>
      <c r="D39" s="13">
        <f t="shared" si="0"/>
        <v>0.86</v>
      </c>
      <c r="E39" s="10">
        <v>102.9044738709588</v>
      </c>
      <c r="F39" s="18">
        <f t="shared" si="3"/>
        <v>303.172696516808</v>
      </c>
      <c r="G39" s="18">
        <f t="shared" si="4"/>
        <v>833.7224872328643</v>
      </c>
      <c r="H39" s="10">
        <f t="shared" si="1"/>
        <v>5.322920976485005E-07</v>
      </c>
      <c r="I39">
        <f t="shared" si="2"/>
        <v>759.4455165326164</v>
      </c>
    </row>
    <row r="40" spans="3:9" ht="13.5" thickBot="1">
      <c r="C40" s="13">
        <v>0.15</v>
      </c>
      <c r="D40" s="13">
        <f t="shared" si="0"/>
        <v>0.85</v>
      </c>
      <c r="E40" s="10">
        <v>103.10225490738199</v>
      </c>
      <c r="F40" s="18">
        <f t="shared" si="3"/>
        <v>305.18314488631114</v>
      </c>
      <c r="G40" s="18">
        <f t="shared" si="4"/>
        <v>839.5587327942595</v>
      </c>
      <c r="H40" s="10">
        <f t="shared" si="1"/>
        <v>6.183036780940335E-07</v>
      </c>
      <c r="I40">
        <f t="shared" si="2"/>
        <v>759.4023946080672</v>
      </c>
    </row>
    <row r="41" spans="3:9" ht="13.5" thickBot="1">
      <c r="C41" s="13">
        <v>0.16</v>
      </c>
      <c r="D41" s="13">
        <f t="shared" si="0"/>
        <v>0.84</v>
      </c>
      <c r="E41" s="10">
        <v>103.30177124732616</v>
      </c>
      <c r="F41" s="18">
        <f t="shared" si="3"/>
        <v>307.2222391485855</v>
      </c>
      <c r="G41" s="18">
        <f t="shared" si="4"/>
        <v>845.4805926455472</v>
      </c>
      <c r="H41" s="10">
        <f t="shared" si="1"/>
        <v>7.107907951614262E-07</v>
      </c>
      <c r="I41">
        <f t="shared" si="2"/>
        <v>759.3592560860334</v>
      </c>
    </row>
    <row r="42" spans="3:9" ht="13.5" thickBot="1">
      <c r="C42" s="13">
        <v>0.17</v>
      </c>
      <c r="D42" s="13">
        <f t="shared" si="0"/>
        <v>0.83</v>
      </c>
      <c r="E42" s="10">
        <v>103.50305826584896</v>
      </c>
      <c r="F42" s="18">
        <f t="shared" si="3"/>
        <v>309.29067789463727</v>
      </c>
      <c r="G42" s="18">
        <f t="shared" si="4"/>
        <v>851.4901874284571</v>
      </c>
      <c r="H42" s="10">
        <f t="shared" si="1"/>
        <v>8.093587402920206E-07</v>
      </c>
      <c r="I42">
        <f t="shared" si="2"/>
        <v>759.3162708077077</v>
      </c>
    </row>
    <row r="43" spans="3:9" ht="13.5" thickBot="1">
      <c r="C43" s="13">
        <v>0.18</v>
      </c>
      <c r="D43" s="13">
        <f t="shared" si="0"/>
        <v>0.8200000000000001</v>
      </c>
      <c r="E43" s="10">
        <v>103.70615268698471</v>
      </c>
      <c r="F43" s="18">
        <f t="shared" si="3"/>
        <v>311.38918675716235</v>
      </c>
      <c r="G43" s="18">
        <f t="shared" si="4"/>
        <v>857.5897203212261</v>
      </c>
      <c r="H43" s="10">
        <f t="shared" si="1"/>
        <v>9.134724498771613E-07</v>
      </c>
      <c r="I43">
        <f t="shared" si="2"/>
        <v>759.2736242796947</v>
      </c>
    </row>
    <row r="44" spans="3:9" ht="13.5" thickBot="1">
      <c r="C44" s="13">
        <v>0.19</v>
      </c>
      <c r="D44" s="13">
        <f t="shared" si="0"/>
        <v>0.81</v>
      </c>
      <c r="E44" s="10">
        <v>103.91109264430094</v>
      </c>
      <c r="F44" s="18">
        <f t="shared" si="3"/>
        <v>313.51851975412944</v>
      </c>
      <c r="G44" s="18">
        <f t="shared" si="4"/>
        <v>863.7814811681628</v>
      </c>
      <c r="H44" s="10">
        <f t="shared" si="1"/>
        <v>1.0224442808452079E-06</v>
      </c>
      <c r="I44">
        <f t="shared" si="2"/>
        <v>759.2315184994965</v>
      </c>
    </row>
    <row r="45" spans="3:9" ht="13.5" thickBot="1">
      <c r="C45" s="13">
        <v>0.2</v>
      </c>
      <c r="D45" s="13">
        <f t="shared" si="0"/>
        <v>0.8</v>
      </c>
      <c r="E45" s="10">
        <v>104.1179176976267</v>
      </c>
      <c r="F45" s="18">
        <f t="shared" si="3"/>
        <v>315.6794602192919</v>
      </c>
      <c r="G45" s="18">
        <f t="shared" si="4"/>
        <v>870.0678494223356</v>
      </c>
      <c r="H45" s="10">
        <f t="shared" si="1"/>
        <v>1.135426016348376E-06</v>
      </c>
      <c r="I45">
        <f t="shared" si="2"/>
        <v>759.1901715817269</v>
      </c>
    </row>
    <row r="46" spans="3:9" ht="13.5" thickBot="1">
      <c r="C46" s="13">
        <v>0.21</v>
      </c>
      <c r="D46" s="13">
        <f t="shared" si="0"/>
        <v>0.79</v>
      </c>
      <c r="E46" s="10">
        <v>104.32666872644806</v>
      </c>
      <c r="F46" s="18">
        <f t="shared" si="3"/>
        <v>317.87282046581106</v>
      </c>
      <c r="G46" s="18">
        <f t="shared" si="4"/>
        <v>876.4512934126986</v>
      </c>
      <c r="H46" s="10">
        <f t="shared" si="1"/>
        <v>1.2514128722513218E-06</v>
      </c>
      <c r="I46">
        <f t="shared" si="2"/>
        <v>759.1498140938522</v>
      </c>
    </row>
    <row r="47" spans="3:9" ht="13.5" thickBot="1">
      <c r="C47" s="13">
        <v>0.22</v>
      </c>
      <c r="D47" s="13">
        <f t="shared" si="0"/>
        <v>0.78</v>
      </c>
      <c r="E47" s="10">
        <v>104.5373879833151</v>
      </c>
      <c r="F47" s="18">
        <f t="shared" si="3"/>
        <v>320.09944313509243</v>
      </c>
      <c r="G47" s="18">
        <f t="shared" si="4"/>
        <v>882.9343745219915</v>
      </c>
      <c r="H47" s="10">
        <f t="shared" si="1"/>
        <v>1.3692398849310396E-06</v>
      </c>
      <c r="I47">
        <f t="shared" si="2"/>
        <v>759.1106896168737</v>
      </c>
    </row>
    <row r="48" spans="3:9" ht="13.5" thickBot="1">
      <c r="C48" s="13">
        <v>0.23</v>
      </c>
      <c r="D48" s="13">
        <f t="shared" si="0"/>
        <v>0.77</v>
      </c>
      <c r="E48" s="10">
        <v>104.7501190840352</v>
      </c>
      <c r="F48" s="18">
        <f t="shared" si="3"/>
        <v>322.36020191939</v>
      </c>
      <c r="G48" s="18">
        <f t="shared" si="4"/>
        <v>889.5197495561998</v>
      </c>
      <c r="H48" s="10">
        <f t="shared" si="1"/>
        <v>1.4875859227265458E-06</v>
      </c>
      <c r="I48">
        <f t="shared" si="2"/>
        <v>759.0730535997336</v>
      </c>
    </row>
    <row r="49" spans="3:9" ht="13.5" thickBot="1">
      <c r="C49" s="13">
        <v>0.24</v>
      </c>
      <c r="D49" s="13">
        <f t="shared" si="0"/>
        <v>0.76</v>
      </c>
      <c r="E49" s="10">
        <v>104.96490698813876</v>
      </c>
      <c r="F49" s="18">
        <f t="shared" si="3"/>
        <v>324.6560022063512</v>
      </c>
      <c r="G49" s="18">
        <f t="shared" si="4"/>
        <v>896.2101728981761</v>
      </c>
      <c r="H49" s="10">
        <f t="shared" si="1"/>
        <v>1.604982493529431E-06</v>
      </c>
      <c r="I49">
        <f t="shared" si="2"/>
        <v>759.0371719321381</v>
      </c>
    </row>
    <row r="50" spans="3:9" ht="13.5" thickBot="1">
      <c r="C50" s="13">
        <v>0.25</v>
      </c>
      <c r="D50" s="13">
        <f t="shared" si="0"/>
        <v>0.75</v>
      </c>
      <c r="E50" s="10">
        <v>105.1817979015723</v>
      </c>
      <c r="F50" s="18">
        <f t="shared" si="3"/>
        <v>326.9877809086738</v>
      </c>
      <c r="G50" s="18">
        <f t="shared" si="4"/>
        <v>903.008496296387</v>
      </c>
      <c r="H50" s="10">
        <f t="shared" si="1"/>
        <v>1.7198339794901857E-06</v>
      </c>
      <c r="I50">
        <f t="shared" si="2"/>
        <v>759.0033174494587</v>
      </c>
    </row>
    <row r="51" spans="3:9" ht="13.5" thickBot="1">
      <c r="C51" s="13">
        <v>0.26</v>
      </c>
      <c r="D51" s="13">
        <f t="shared" si="0"/>
        <v>0.74</v>
      </c>
      <c r="E51" s="10">
        <v>105.40083936269677</v>
      </c>
      <c r="F51" s="18">
        <f t="shared" si="3"/>
        <v>329.35650827689324</v>
      </c>
      <c r="G51" s="18">
        <f t="shared" si="4"/>
        <v>909.9176744446908</v>
      </c>
      <c r="H51" s="10">
        <f t="shared" si="1"/>
        <v>1.8304265593912292E-06</v>
      </c>
      <c r="I51">
        <f t="shared" si="2"/>
        <v>758.9717712410634</v>
      </c>
    </row>
    <row r="52" spans="3:9" ht="13.5" thickBot="1">
      <c r="C52" s="13">
        <v>0.27</v>
      </c>
      <c r="D52" s="13">
        <f t="shared" si="0"/>
        <v>0.73</v>
      </c>
      <c r="E52" s="10">
        <v>105.622080165695</v>
      </c>
      <c r="F52" s="18">
        <f t="shared" si="3"/>
        <v>331.76318800371126</v>
      </c>
      <c r="G52" s="18">
        <f t="shared" si="4"/>
        <v>916.9407655968315</v>
      </c>
      <c r="H52" s="10">
        <f t="shared" si="1"/>
        <v>1.9349555045477585E-06</v>
      </c>
      <c r="I52">
        <f t="shared" si="2"/>
        <v>758.942819646689</v>
      </c>
    </row>
    <row r="53" spans="3:9" ht="13.5" thickBot="1">
      <c r="C53" s="13">
        <v>0.28</v>
      </c>
      <c r="D53" s="13">
        <f t="shared" si="0"/>
        <v>0.72</v>
      </c>
      <c r="E53" s="10">
        <v>105.845570358773</v>
      </c>
      <c r="F53" s="18">
        <f t="shared" si="3"/>
        <v>334.2088581539877</v>
      </c>
      <c r="G53" s="18">
        <f t="shared" si="4"/>
        <v>924.0809346001579</v>
      </c>
      <c r="H53" s="10">
        <f t="shared" si="1"/>
        <v>2.0315506233446E-06</v>
      </c>
      <c r="I53">
        <f t="shared" si="2"/>
        <v>758.9167531952303</v>
      </c>
    </row>
    <row r="54" spans="3:9" ht="13.5" thickBot="1">
      <c r="C54" s="13">
        <v>0.29</v>
      </c>
      <c r="D54" s="13">
        <f t="shared" si="0"/>
        <v>0.71</v>
      </c>
      <c r="E54" s="10">
        <v>106.07136111249712</v>
      </c>
      <c r="F54" s="18">
        <f t="shared" si="3"/>
        <v>336.6945906952458</v>
      </c>
      <c r="G54" s="18">
        <f t="shared" si="4"/>
        <v>931.3414518558559</v>
      </c>
      <c r="H54" s="10">
        <f t="shared" si="1"/>
        <v>2.1183189251489453E-06</v>
      </c>
      <c r="I54">
        <f t="shared" si="2"/>
        <v>758.893862119279</v>
      </c>
    </row>
    <row r="55" spans="3:9" ht="13.5" thickBot="1">
      <c r="C55" s="13">
        <v>0.3</v>
      </c>
      <c r="D55" s="13">
        <f t="shared" si="0"/>
        <v>0.7</v>
      </c>
      <c r="E55" s="10">
        <v>106.29950489639249</v>
      </c>
      <c r="F55" s="18">
        <f t="shared" si="3"/>
        <v>339.22149443631207</v>
      </c>
      <c r="G55" s="18">
        <f t="shared" si="4"/>
        <v>938.7257022449523</v>
      </c>
      <c r="H55" s="10">
        <f t="shared" si="1"/>
        <v>2.193361380538253E-06</v>
      </c>
      <c r="I55">
        <f t="shared" si="2"/>
        <v>758.8744399023602</v>
      </c>
    </row>
    <row r="56" spans="3:9" ht="13.5" thickBot="1">
      <c r="C56" s="13">
        <v>0.31</v>
      </c>
      <c r="D56" s="13">
        <f t="shared" si="0"/>
        <v>0.69</v>
      </c>
      <c r="E56" s="10">
        <v>106.5300552611475</v>
      </c>
      <c r="F56" s="18">
        <f t="shared" si="3"/>
        <v>341.79071366619695</v>
      </c>
      <c r="G56" s="18">
        <f t="shared" si="4"/>
        <v>946.2371815130227</v>
      </c>
      <c r="H56" s="10">
        <f t="shared" si="1"/>
        <v>2.254832273968915E-06</v>
      </c>
      <c r="I56">
        <f t="shared" si="2"/>
        <v>758.8587764805068</v>
      </c>
    </row>
    <row r="57" spans="3:9" ht="13.5" thickBot="1">
      <c r="C57" s="13">
        <v>0.32</v>
      </c>
      <c r="D57" s="13">
        <f t="shared" si="0"/>
        <v>0.6799999999999999</v>
      </c>
      <c r="E57" s="10">
        <v>106.7630668219874</v>
      </c>
      <c r="F57" s="18">
        <f t="shared" si="3"/>
        <v>344.40342900543936</v>
      </c>
      <c r="G57" s="18">
        <f t="shared" si="4"/>
        <v>953.8794991253012</v>
      </c>
      <c r="H57" s="10">
        <f t="shared" si="1"/>
        <v>2.3009828678233654E-06</v>
      </c>
      <c r="I57">
        <f t="shared" si="2"/>
        <v>758.8471566869454</v>
      </c>
    </row>
    <row r="58" spans="3:9" ht="13.5" thickBot="1">
      <c r="C58" s="13">
        <v>0.33</v>
      </c>
      <c r="D58" s="13">
        <f t="shared" si="0"/>
        <v>0.6699999999999999</v>
      </c>
      <c r="E58" s="10">
        <v>106.9985953865102</v>
      </c>
      <c r="F58" s="18">
        <f t="shared" si="3"/>
        <v>347.0608599243219</v>
      </c>
      <c r="G58" s="18">
        <f t="shared" si="4"/>
        <v>961.6563860170157</v>
      </c>
      <c r="H58" s="10">
        <f t="shared" si="1"/>
        <v>2.330192583140505E-06</v>
      </c>
      <c r="I58">
        <f t="shared" si="2"/>
        <v>758.8398624064267</v>
      </c>
    </row>
    <row r="59" spans="3:9" ht="13.5" thickBot="1">
      <c r="C59" s="13">
        <v>0.34</v>
      </c>
      <c r="D59" s="13">
        <f t="shared" si="0"/>
        <v>0.6599999999999999</v>
      </c>
      <c r="E59" s="10">
        <v>107.23669774560547</v>
      </c>
      <c r="F59" s="18">
        <f t="shared" si="3"/>
        <v>349.7642635188457</v>
      </c>
      <c r="G59" s="18">
        <f t="shared" si="4"/>
        <v>969.571691415059</v>
      </c>
      <c r="H59" s="10">
        <f t="shared" si="1"/>
        <v>2.341037177193941E-06</v>
      </c>
      <c r="I59">
        <f t="shared" si="2"/>
        <v>758.8371659303464</v>
      </c>
    </row>
    <row r="60" spans="3:9" ht="13.5" thickBot="1">
      <c r="C60" s="13">
        <v>0.35</v>
      </c>
      <c r="D60" s="13">
        <f t="shared" si="0"/>
        <v>0.65</v>
      </c>
      <c r="E60" s="10">
        <v>107.47743170330098</v>
      </c>
      <c r="F60" s="18">
        <f t="shared" si="3"/>
        <v>352.5149359781777</v>
      </c>
      <c r="G60" s="18">
        <f t="shared" si="4"/>
        <v>977.6293875450473</v>
      </c>
      <c r="H60" s="10">
        <f t="shared" si="1"/>
        <v>2.3323338250746895E-06</v>
      </c>
      <c r="I60">
        <f t="shared" si="2"/>
        <v>758.8393294966429</v>
      </c>
    </row>
    <row r="61" spans="3:9" ht="13.5" thickBot="1">
      <c r="C61" s="13">
        <v>0.36</v>
      </c>
      <c r="D61" s="13">
        <f t="shared" si="0"/>
        <v>0.64</v>
      </c>
      <c r="E61" s="10">
        <v>107.72085606503445</v>
      </c>
      <c r="F61" s="18">
        <f t="shared" si="3"/>
        <v>355.3142136280215</v>
      </c>
      <c r="G61" s="18">
        <f t="shared" si="4"/>
        <v>985.8335731179759</v>
      </c>
      <c r="H61" s="10">
        <f t="shared" si="1"/>
        <v>2.30319082614354E-06</v>
      </c>
      <c r="I61">
        <f t="shared" si="2"/>
        <v>758.8466037015924</v>
      </c>
    </row>
    <row r="62" spans="3:9" ht="13.5" thickBot="1">
      <c r="C62" s="13">
        <v>0.37</v>
      </c>
      <c r="D62" s="13">
        <f t="shared" si="0"/>
        <v>0.63</v>
      </c>
      <c r="E62" s="10">
        <v>107.96703057735229</v>
      </c>
      <c r="F62" s="18">
        <f t="shared" si="3"/>
        <v>358.16347344924077</v>
      </c>
      <c r="G62" s="18">
        <f t="shared" si="4"/>
        <v>994.1884752974709</v>
      </c>
      <c r="H62" s="10">
        <f t="shared" si="1"/>
        <v>2.2530617765883973E-06</v>
      </c>
      <c r="I62">
        <f t="shared" si="2"/>
        <v>758.8592246136257</v>
      </c>
    </row>
    <row r="63" spans="3:9" ht="13.5" thickBot="1">
      <c r="C63" s="13">
        <v>0.38</v>
      </c>
      <c r="D63" s="13">
        <f t="shared" si="0"/>
        <v>0.62</v>
      </c>
      <c r="E63" s="10">
        <v>108.21601590991835</v>
      </c>
      <c r="F63" s="18">
        <f t="shared" si="3"/>
        <v>361.0641341095864</v>
      </c>
      <c r="G63" s="18">
        <f t="shared" si="4"/>
        <v>1002.6984531882669</v>
      </c>
      <c r="H63" s="10">
        <f t="shared" si="1"/>
        <v>2.1817935528355475E-06</v>
      </c>
      <c r="I63">
        <f t="shared" si="2"/>
        <v>758.8774119383684</v>
      </c>
    </row>
    <row r="64" spans="3:9" ht="13.5" thickBot="1">
      <c r="C64" s="13">
        <v>0.39</v>
      </c>
      <c r="D64" s="13">
        <f t="shared" si="0"/>
        <v>0.61</v>
      </c>
      <c r="E64" s="10">
        <v>108.46787358363895</v>
      </c>
      <c r="F64" s="18">
        <f t="shared" si="3"/>
        <v>364.01765639998814</v>
      </c>
      <c r="G64" s="18">
        <f t="shared" si="4"/>
        <v>1011.3679995970682</v>
      </c>
      <c r="H64" s="10">
        <f t="shared" si="1"/>
        <v>2.0896766184530845E-06</v>
      </c>
      <c r="I64">
        <f t="shared" si="2"/>
        <v>758.9013657502069</v>
      </c>
    </row>
    <row r="65" spans="3:9" ht="13.5" thickBot="1">
      <c r="C65" s="13">
        <v>0.4</v>
      </c>
      <c r="D65" s="13">
        <f t="shared" si="0"/>
        <v>0.6</v>
      </c>
      <c r="E65" s="10">
        <v>108.72266600978116</v>
      </c>
      <c r="F65" s="18">
        <f t="shared" si="3"/>
        <v>367.0255450000296</v>
      </c>
      <c r="G65" s="18">
        <f t="shared" si="4"/>
        <v>1020.2017467137151</v>
      </c>
      <c r="H65" s="10">
        <f t="shared" si="1"/>
        <v>1.9774797479082968E-06</v>
      </c>
      <c r="I65">
        <f t="shared" si="2"/>
        <v>758.931266028241</v>
      </c>
    </row>
    <row r="66" spans="3:9" ht="13.5" thickBot="1">
      <c r="C66" s="13">
        <v>0.41</v>
      </c>
      <c r="D66" s="13">
        <f t="shared" si="0"/>
        <v>0.5900000000000001</v>
      </c>
      <c r="E66" s="10">
        <v>108.98045636677911</v>
      </c>
      <c r="F66" s="18">
        <f t="shared" si="3"/>
        <v>370.0893483757189</v>
      </c>
      <c r="G66" s="18">
        <f t="shared" si="4"/>
        <v>1029.2044663312815</v>
      </c>
      <c r="H66" s="10">
        <f t="shared" si="1"/>
        <v>1.846494887151634E-06</v>
      </c>
      <c r="I66">
        <f t="shared" si="2"/>
        <v>758.9672679695009</v>
      </c>
    </row>
    <row r="67" spans="3:9" ht="13.5" thickBot="1">
      <c r="C67" s="13">
        <v>0.42</v>
      </c>
      <c r="D67" s="13">
        <f t="shared" si="0"/>
        <v>0.5800000000000001</v>
      </c>
      <c r="E67" s="10">
        <v>109.24130868329101</v>
      </c>
      <c r="F67" s="18">
        <f t="shared" si="3"/>
        <v>373.2106611451116</v>
      </c>
      <c r="G67" s="18">
        <f t="shared" si="4"/>
        <v>1038.3810773352413</v>
      </c>
      <c r="H67" s="10">
        <f t="shared" si="1"/>
        <v>1.6985547565876608E-06</v>
      </c>
      <c r="I67">
        <f t="shared" si="2"/>
        <v>759.0095025353869</v>
      </c>
    </row>
    <row r="68" spans="3:9" ht="13.5" thickBot="1">
      <c r="C68" s="13">
        <v>0.43</v>
      </c>
      <c r="D68" s="13">
        <f t="shared" si="0"/>
        <v>0.5700000000000001</v>
      </c>
      <c r="E68" s="10">
        <v>109.50528767825394</v>
      </c>
      <c r="F68" s="18">
        <f t="shared" si="3"/>
        <v>376.3911235987742</v>
      </c>
      <c r="G68" s="18">
        <f t="shared" si="4"/>
        <v>1047.7366448565874</v>
      </c>
      <c r="H68" s="10">
        <f t="shared" si="1"/>
        <v>1.5360643638670333E-06</v>
      </c>
      <c r="I68">
        <f t="shared" si="2"/>
        <v>759.0580707157278</v>
      </c>
    </row>
    <row r="69" spans="3:9" ht="13.5" thickBot="1">
      <c r="C69" s="13">
        <v>0.44</v>
      </c>
      <c r="D69" s="13">
        <f t="shared" si="0"/>
        <v>0.56</v>
      </c>
      <c r="E69" s="10">
        <v>109.77245889237606</v>
      </c>
      <c r="F69" s="18">
        <f t="shared" si="3"/>
        <v>379.6324247422744</v>
      </c>
      <c r="G69" s="18">
        <f t="shared" si="4"/>
        <v>1057.2763898027943</v>
      </c>
      <c r="H69" s="10">
        <f t="shared" si="1"/>
        <v>1.361995947928024E-06</v>
      </c>
      <c r="I69">
        <f t="shared" si="2"/>
        <v>759.1130451761655</v>
      </c>
    </row>
    <row r="70" spans="3:9" ht="13.5" thickBot="1">
      <c r="C70" s="13">
        <v>0.45</v>
      </c>
      <c r="D70" s="13">
        <f t="shared" si="0"/>
        <v>0.55</v>
      </c>
      <c r="E70" s="10">
        <v>110.0428884776537</v>
      </c>
      <c r="F70" s="18">
        <f t="shared" si="3"/>
        <v>382.936301267563</v>
      </c>
      <c r="G70" s="18">
        <f t="shared" si="4"/>
        <v>1067.0056864404005</v>
      </c>
      <c r="H70" s="10">
        <f t="shared" si="1"/>
        <v>1.1799015796726312E-06</v>
      </c>
      <c r="I70">
        <f t="shared" si="2"/>
        <v>759.1744631126237</v>
      </c>
    </row>
    <row r="71" spans="3:9" ht="13.5" thickBot="1">
      <c r="C71" s="13">
        <v>0.46</v>
      </c>
      <c r="D71" s="13">
        <f t="shared" si="0"/>
        <v>0.54</v>
      </c>
      <c r="E71" s="10">
        <v>110.31664341976452</v>
      </c>
      <c r="F71" s="18">
        <f t="shared" si="3"/>
        <v>386.3045418176525</v>
      </c>
      <c r="G71" s="18">
        <f t="shared" si="4"/>
        <v>1076.9300755830575</v>
      </c>
      <c r="H71" s="10">
        <f t="shared" si="1"/>
        <v>9.93877686394163E-07</v>
      </c>
      <c r="I71">
        <f t="shared" si="2"/>
        <v>759.2423300509712</v>
      </c>
    </row>
    <row r="72" spans="3:9" ht="13.5" thickBot="1">
      <c r="C72" s="13">
        <v>0.47</v>
      </c>
      <c r="D72" s="13">
        <f t="shared" si="0"/>
        <v>0.53</v>
      </c>
      <c r="E72" s="10">
        <v>110.59379131589859</v>
      </c>
      <c r="F72" s="18">
        <f t="shared" si="3"/>
        <v>389.7389858974204</v>
      </c>
      <c r="G72" s="18">
        <f t="shared" si="4"/>
        <v>1087.0552620488384</v>
      </c>
      <c r="H72" s="10">
        <f t="shared" si="1"/>
        <v>8.085505650350174E-07</v>
      </c>
      <c r="I72">
        <f t="shared" si="2"/>
        <v>759.316612257672</v>
      </c>
    </row>
    <row r="73" spans="3:9" ht="13.5" thickBot="1">
      <c r="C73" s="13">
        <v>0.48</v>
      </c>
      <c r="D73" s="13">
        <f t="shared" si="0"/>
        <v>0.52</v>
      </c>
      <c r="E73" s="10">
        <v>110.87440041390795</v>
      </c>
      <c r="F73" s="18">
        <f t="shared" si="3"/>
        <v>393.2415260008575</v>
      </c>
      <c r="G73" s="18">
        <f t="shared" si="4"/>
        <v>1097.387121613262</v>
      </c>
      <c r="H73" s="10">
        <f t="shared" si="1"/>
        <v>6.29024892794758E-07</v>
      </c>
      <c r="I73">
        <f t="shared" si="2"/>
        <v>759.3972357193079</v>
      </c>
    </row>
    <row r="74" spans="3:9" ht="13.5" thickBot="1">
      <c r="C74" s="13">
        <v>0.49</v>
      </c>
      <c r="D74" s="13">
        <f t="shared" si="0"/>
        <v>0.51</v>
      </c>
      <c r="E74" s="10">
        <v>111.15853973443863</v>
      </c>
      <c r="F74" s="18">
        <f t="shared" si="3"/>
        <v>396.8141108678637</v>
      </c>
      <c r="G74" s="18">
        <f t="shared" si="4"/>
        <v>1107.9317113352402</v>
      </c>
      <c r="H74" s="10">
        <f t="shared" si="1"/>
        <v>4.60813909214951E-07</v>
      </c>
      <c r="I74">
        <f t="shared" si="2"/>
        <v>759.4840871062257</v>
      </c>
    </row>
    <row r="75" spans="3:9" ht="13.5" thickBot="1">
      <c r="C75" s="13">
        <v>0.5</v>
      </c>
      <c r="D75" s="13">
        <f t="shared" si="0"/>
        <v>0.5</v>
      </c>
      <c r="E75" s="10">
        <v>111.44627886173059</v>
      </c>
      <c r="F75" s="18">
        <f t="shared" si="3"/>
        <v>400.4587446614713</v>
      </c>
      <c r="G75" s="18">
        <f t="shared" si="4"/>
        <v>1118.6952678823777</v>
      </c>
      <c r="H75" s="10">
        <f t="shared" si="1"/>
        <v>3.097709383502902E-07</v>
      </c>
      <c r="I75">
        <f t="shared" si="2"/>
        <v>759.5770062719246</v>
      </c>
    </row>
    <row r="76" spans="3:9" ht="13.5" thickBot="1">
      <c r="C76" s="13">
        <v>0.51</v>
      </c>
      <c r="D76" s="13">
        <f t="shared" si="0"/>
        <v>0.49</v>
      </c>
      <c r="E76" s="10">
        <v>111.73768818560016</v>
      </c>
      <c r="F76" s="18">
        <f t="shared" si="3"/>
        <v>404.17749187379684</v>
      </c>
      <c r="G76" s="18">
        <f t="shared" si="4"/>
        <v>1129.684222799294</v>
      </c>
      <c r="H76" s="10">
        <f t="shared" si="1"/>
        <v>1.819807936362237E-07</v>
      </c>
      <c r="I76">
        <f t="shared" si="2"/>
        <v>759.6757900272905</v>
      </c>
    </row>
    <row r="77" spans="3:9" ht="13.5" thickBot="1">
      <c r="C77" s="13">
        <v>0.52</v>
      </c>
      <c r="D77" s="13">
        <f t="shared" si="0"/>
        <v>0.48</v>
      </c>
      <c r="E77" s="10">
        <v>112.03283873322964</v>
      </c>
      <c r="F77" s="18">
        <f t="shared" si="3"/>
        <v>407.97247714598046</v>
      </c>
      <c r="G77" s="18">
        <f t="shared" si="4"/>
        <v>1140.9052028038197</v>
      </c>
      <c r="H77" s="10">
        <f t="shared" si="1"/>
        <v>8.365379367905246E-08</v>
      </c>
      <c r="I77">
        <f t="shared" si="2"/>
        <v>759.7801854617433</v>
      </c>
    </row>
    <row r="78" spans="3:9" ht="13.5" thickBot="1">
      <c r="C78" s="13">
        <v>0.53</v>
      </c>
      <c r="D78" s="13">
        <f t="shared" si="0"/>
        <v>0.47</v>
      </c>
      <c r="E78" s="10">
        <v>112.33180237733873</v>
      </c>
      <c r="F78" s="18">
        <f t="shared" si="3"/>
        <v>411.845889958912</v>
      </c>
      <c r="G78" s="18">
        <f t="shared" si="4"/>
        <v>1152.3650445162523</v>
      </c>
      <c r="H78" s="10">
        <f t="shared" si="1"/>
        <v>2.0989680306370704E-08</v>
      </c>
      <c r="I78">
        <f t="shared" si="2"/>
        <v>759.8898926008619</v>
      </c>
    </row>
    <row r="79" spans="3:9" ht="13.5" thickBot="1">
      <c r="C79" s="13">
        <v>0.54</v>
      </c>
      <c r="D79" s="13">
        <f t="shared" si="0"/>
        <v>0.45999999999999996</v>
      </c>
      <c r="E79" s="10">
        <v>112.63465165487965</v>
      </c>
      <c r="F79" s="18">
        <f t="shared" si="3"/>
        <v>415.7999844194782</v>
      </c>
      <c r="G79" s="18">
        <f t="shared" si="4"/>
        <v>1164.0707947365677</v>
      </c>
      <c r="H79" s="10">
        <f t="shared" si="1"/>
        <v>3.595525611080589E-11</v>
      </c>
      <c r="I79">
        <f t="shared" si="2"/>
        <v>760.0045571653393</v>
      </c>
    </row>
    <row r="80" spans="3:9" ht="13.5" thickBot="1">
      <c r="C80" s="13">
        <v>0.55</v>
      </c>
      <c r="D80" s="13">
        <f t="shared" si="0"/>
        <v>0.44999999999999996</v>
      </c>
      <c r="E80" s="10">
        <v>112.94146002172158</v>
      </c>
      <c r="F80" s="18">
        <f t="shared" si="3"/>
        <v>419.837084776981</v>
      </c>
      <c r="G80" s="18">
        <f t="shared" si="4"/>
        <v>1176.0297277207417</v>
      </c>
      <c r="H80" s="10">
        <f t="shared" si="1"/>
        <v>2.6523594607001862E-08</v>
      </c>
      <c r="I80">
        <f t="shared" si="2"/>
        <v>760.1237741016732</v>
      </c>
    </row>
    <row r="81" spans="3:9" ht="13.5" thickBot="1">
      <c r="C81" s="13">
        <v>0.56</v>
      </c>
      <c r="D81" s="13">
        <f t="shared" si="0"/>
        <v>0.43999999999999995</v>
      </c>
      <c r="E81" s="10">
        <v>113.25230188432859</v>
      </c>
      <c r="F81" s="18">
        <f t="shared" si="3"/>
        <v>423.95958821148565</v>
      </c>
      <c r="G81" s="18">
        <f t="shared" si="4"/>
        <v>1188.249354452542</v>
      </c>
      <c r="H81" s="10">
        <f t="shared" si="1"/>
        <v>1.0569801578218605E-07</v>
      </c>
      <c r="I81">
        <f t="shared" si="2"/>
        <v>760.2470853575504</v>
      </c>
    </row>
    <row r="82" spans="3:9" ht="13.5" thickBot="1">
      <c r="C82" s="13">
        <v>0.57</v>
      </c>
      <c r="D82" s="13">
        <f t="shared" si="0"/>
        <v>0.43000000000000005</v>
      </c>
      <c r="E82" s="10">
        <v>113.56725253386398</v>
      </c>
      <c r="F82" s="18">
        <f t="shared" si="3"/>
        <v>428.16996642446907</v>
      </c>
      <c r="G82" s="18">
        <f t="shared" si="4"/>
        <v>1200.7374284179705</v>
      </c>
      <c r="H82" s="10">
        <f t="shared" si="1"/>
        <v>2.421353215262242E-07</v>
      </c>
      <c r="I82">
        <f t="shared" si="2"/>
        <v>760.3739750816746</v>
      </c>
    </row>
    <row r="83" spans="3:9" ht="13.5" thickBot="1">
      <c r="C83" s="13">
        <v>0.58</v>
      </c>
      <c r="D83" s="13">
        <f t="shared" si="0"/>
        <v>0.42000000000000004</v>
      </c>
      <c r="E83" s="10">
        <v>113.88638855316938</v>
      </c>
      <c r="F83" s="18">
        <f t="shared" si="3"/>
        <v>432.47077368105556</v>
      </c>
      <c r="G83" s="18">
        <f t="shared" si="4"/>
        <v>1213.5019705779248</v>
      </c>
      <c r="H83" s="10">
        <f t="shared" si="1"/>
        <v>4.395626801333506E-07</v>
      </c>
      <c r="I83">
        <f t="shared" si="2"/>
        <v>760.5038763777407</v>
      </c>
    </row>
    <row r="84" spans="3:9" ht="13.5" thickBot="1">
      <c r="C84" s="13">
        <v>0.59</v>
      </c>
      <c r="D84" s="13">
        <f t="shared" si="0"/>
        <v>0.41000000000000003</v>
      </c>
      <c r="E84" s="10">
        <v>114.2097875404113</v>
      </c>
      <c r="F84" s="18">
        <f t="shared" si="3"/>
        <v>436.86464589968136</v>
      </c>
      <c r="G84" s="18">
        <f t="shared" si="4"/>
        <v>1226.5512678648608</v>
      </c>
      <c r="H84" s="10">
        <f t="shared" si="1"/>
        <v>7.006591024335531E-07</v>
      </c>
      <c r="I84">
        <f t="shared" si="2"/>
        <v>760.636160905405</v>
      </c>
    </row>
    <row r="85" spans="3:9" ht="13.5" thickBot="1">
      <c r="C85" s="13">
        <v>0.6</v>
      </c>
      <c r="D85" s="13">
        <f t="shared" si="0"/>
        <v>0.4</v>
      </c>
      <c r="E85" s="10">
        <v>114.53752860017818</v>
      </c>
      <c r="F85" s="18">
        <f t="shared" si="3"/>
        <v>441.3543102257425</v>
      </c>
      <c r="G85" s="18">
        <f t="shared" si="4"/>
        <v>1239.8939028657203</v>
      </c>
      <c r="H85" s="10">
        <f t="shared" si="1"/>
        <v>1.026881640515445E-06</v>
      </c>
      <c r="I85">
        <f t="shared" si="2"/>
        <v>760.7701472817337</v>
      </c>
    </row>
    <row r="86" spans="3:9" ht="13.5" thickBot="1">
      <c r="C86" s="13">
        <v>0.61</v>
      </c>
      <c r="D86" s="13">
        <f t="shared" si="0"/>
        <v>0.39</v>
      </c>
      <c r="E86" s="10">
        <v>114.86969248817583</v>
      </c>
      <c r="F86" s="18">
        <f t="shared" si="3"/>
        <v>445.9425902517989</v>
      </c>
      <c r="G86" s="18">
        <f t="shared" si="4"/>
        <v>1253.5387706992128</v>
      </c>
      <c r="H86" s="10">
        <f t="shared" si="1"/>
        <v>1.4182949163971011E-06</v>
      </c>
      <c r="I86">
        <f t="shared" si="2"/>
        <v>760.9051006262903</v>
      </c>
    </row>
    <row r="87" spans="3:9" ht="13.5" thickBot="1">
      <c r="C87" s="13">
        <v>0.62</v>
      </c>
      <c r="D87" s="13">
        <f t="shared" si="0"/>
        <v>0.38</v>
      </c>
      <c r="E87" s="10">
        <v>115.20636157443039</v>
      </c>
      <c r="F87" s="18">
        <f t="shared" si="3"/>
        <v>450.63240893356596</v>
      </c>
      <c r="G87" s="18">
        <f t="shared" si="4"/>
        <v>1267.4950891314404</v>
      </c>
      <c r="H87" s="10">
        <f t="shared" si="1"/>
        <v>1.8733951903253884E-06</v>
      </c>
      <c r="I87">
        <f t="shared" si="2"/>
        <v>761.0402274087583</v>
      </c>
    </row>
    <row r="88" spans="3:9" ht="13.5" thickBot="1">
      <c r="C88" s="13">
        <v>0.63</v>
      </c>
      <c r="D88" s="13">
        <f t="shared" si="0"/>
        <v>0.37</v>
      </c>
      <c r="E88" s="10">
        <v>115.54762034571172</v>
      </c>
      <c r="F88" s="18">
        <f t="shared" si="3"/>
        <v>455.4267992306461</v>
      </c>
      <c r="G88" s="18">
        <f t="shared" si="4"/>
        <v>1281.7724317757043</v>
      </c>
      <c r="H88" s="10">
        <f t="shared" si="1"/>
        <v>2.388990287851065E-06</v>
      </c>
      <c r="I88">
        <f t="shared" si="2"/>
        <v>761.1746832723177</v>
      </c>
    </row>
    <row r="89" spans="3:9" ht="13.5" thickBot="1">
      <c r="C89" s="13">
        <v>0.64</v>
      </c>
      <c r="D89" s="13">
        <f t="shared" si="0"/>
        <v>0.36</v>
      </c>
      <c r="E89" s="10">
        <v>115.89355552609231</v>
      </c>
      <c r="F89" s="18">
        <f t="shared" si="3"/>
        <v>460.3289098306496</v>
      </c>
      <c r="G89" s="18">
        <f t="shared" si="4"/>
        <v>1296.3807468073626</v>
      </c>
      <c r="H89" s="10">
        <f t="shared" si="1"/>
        <v>2.9600801455808957E-06</v>
      </c>
      <c r="I89">
        <f t="shared" si="2"/>
        <v>761.3075711422663</v>
      </c>
    </row>
    <row r="90" spans="3:9" ht="13.5" thickBot="1">
      <c r="C90" s="13">
        <v>0.65</v>
      </c>
      <c r="D90" s="13">
        <f aca="true" t="shared" si="5" ref="D90:D125">1-C90</f>
        <v>0.35</v>
      </c>
      <c r="E90" s="10">
        <v>116.24425647870234</v>
      </c>
      <c r="F90" s="18">
        <f aca="true" t="shared" si="6" ref="F90:F125">10^($D$8-$D$9/(E90+$D$10))</f>
        <v>465.3420151746273</v>
      </c>
      <c r="G90" s="18">
        <f aca="true" t="shared" si="7" ref="G90:G125">10^($D$14-$D$15/(E90+$D$16))</f>
        <v>1311.330388626098</v>
      </c>
      <c r="H90" s="10">
        <f aca="true" t="shared" si="8" ref="H90:H125">(1-(((C90*F90)+(D90*G90))/($E$4)))^2</f>
        <v>3.579792869472258E-06</v>
      </c>
      <c r="I90">
        <f aca="true" t="shared" si="9" ref="I90:I125">F90*C90+(D90)*G90</f>
        <v>761.437945882642</v>
      </c>
    </row>
    <row r="91" spans="3:9" ht="13.5" thickBot="1">
      <c r="C91" s="13">
        <v>0.66</v>
      </c>
      <c r="D91" s="13">
        <f t="shared" si="5"/>
        <v>0.33999999999999997</v>
      </c>
      <c r="E91" s="10">
        <v>116.59981563522733</v>
      </c>
      <c r="F91" s="18">
        <f t="shared" si="6"/>
        <v>470.46952637850075</v>
      </c>
      <c r="G91" s="18">
        <f t="shared" si="7"/>
        <v>1326.6321523684767</v>
      </c>
      <c r="H91" s="10">
        <f t="shared" si="8"/>
        <v>4.239368379367599E-06</v>
      </c>
      <c r="I91">
        <f t="shared" si="9"/>
        <v>761.5648192150925</v>
      </c>
    </row>
    <row r="92" spans="3:9" ht="13.5" thickBot="1">
      <c r="C92" s="13">
        <v>0.67</v>
      </c>
      <c r="D92" s="13">
        <f t="shared" si="5"/>
        <v>0.32999999999999996</v>
      </c>
      <c r="E92" s="10">
        <v>116.96032882605556</v>
      </c>
      <c r="F92" s="18">
        <f t="shared" si="6"/>
        <v>475.7150012492409</v>
      </c>
      <c r="G92" s="18">
        <f t="shared" si="7"/>
        <v>1342.2973059100432</v>
      </c>
      <c r="H92" s="10">
        <f t="shared" si="8"/>
        <v>4.92817675994499E-06</v>
      </c>
      <c r="I92">
        <f t="shared" si="9"/>
        <v>761.6871617873056</v>
      </c>
    </row>
    <row r="93" spans="3:9" ht="13.5" thickBot="1">
      <c r="C93" s="13">
        <v>0.68</v>
      </c>
      <c r="D93" s="13">
        <f t="shared" si="5"/>
        <v>0.31999999999999995</v>
      </c>
      <c r="E93" s="10">
        <v>117.32589578453691</v>
      </c>
      <c r="F93" s="18">
        <f t="shared" si="6"/>
        <v>481.08215737094434</v>
      </c>
      <c r="G93" s="18">
        <f t="shared" si="7"/>
        <v>1358.3376312351936</v>
      </c>
      <c r="H93" s="10">
        <f t="shared" si="8"/>
        <v>5.6338083576072675E-06</v>
      </c>
      <c r="I93">
        <f t="shared" si="9"/>
        <v>761.803909007504</v>
      </c>
    </row>
    <row r="94" spans="3:9" ht="13.5" thickBot="1">
      <c r="C94" s="13">
        <v>0.69</v>
      </c>
      <c r="D94" s="13">
        <f t="shared" si="5"/>
        <v>0.31000000000000005</v>
      </c>
      <c r="E94" s="10">
        <v>117.69662078525707</v>
      </c>
      <c r="F94" s="18">
        <f t="shared" si="6"/>
        <v>486.5748878607633</v>
      </c>
      <c r="G94" s="18">
        <f t="shared" si="7"/>
        <v>1374.7654740333903</v>
      </c>
      <c r="H94" s="10">
        <f t="shared" si="8"/>
        <v>6.342242955784341E-06</v>
      </c>
      <c r="I94">
        <f t="shared" si="9"/>
        <v>761.9139695742778</v>
      </c>
    </row>
    <row r="95" spans="3:9" ht="13.5" thickBot="1">
      <c r="C95" s="13">
        <v>0.7</v>
      </c>
      <c r="D95" s="13">
        <f t="shared" si="5"/>
        <v>0.30000000000000004</v>
      </c>
      <c r="E95" s="10">
        <v>118.07261318355155</v>
      </c>
      <c r="F95" s="18">
        <f t="shared" si="6"/>
        <v>492.1972764716036</v>
      </c>
      <c r="G95" s="18">
        <f t="shared" si="7"/>
        <v>1391.5937916238404</v>
      </c>
      <c r="H95" s="10">
        <f t="shared" si="8"/>
        <v>7.038067027390225E-06</v>
      </c>
      <c r="I95">
        <f t="shared" si="9"/>
        <v>762.0162310172747</v>
      </c>
    </row>
    <row r="96" spans="3:9" ht="13.5" thickBot="1">
      <c r="C96" s="13">
        <v>0.71</v>
      </c>
      <c r="D96" s="13">
        <f t="shared" si="5"/>
        <v>0.29000000000000004</v>
      </c>
      <c r="E96" s="10">
        <v>118.45398818764018</v>
      </c>
      <c r="F96" s="18">
        <f t="shared" si="6"/>
        <v>497.9536170241277</v>
      </c>
      <c r="G96" s="18">
        <f t="shared" si="7"/>
        <v>1408.8362141403006</v>
      </c>
      <c r="H96" s="10">
        <f t="shared" si="8"/>
        <v>7.704789434435809E-06</v>
      </c>
      <c r="I96">
        <f t="shared" si="9"/>
        <v>762.1095701878179</v>
      </c>
    </row>
    <row r="97" spans="3:9" ht="13.5" thickBot="1">
      <c r="C97" s="13">
        <v>0.72</v>
      </c>
      <c r="D97" s="13">
        <f t="shared" si="5"/>
        <v>0.28</v>
      </c>
      <c r="E97" s="10">
        <v>118.84086764922503</v>
      </c>
      <c r="F97" s="18">
        <f t="shared" si="6"/>
        <v>503.84843417806167</v>
      </c>
      <c r="G97" s="18">
        <f t="shared" si="7"/>
        <v>1426.5071100921455</v>
      </c>
      <c r="H97" s="10">
        <f t="shared" si="8"/>
        <v>8.325225138845686E-06</v>
      </c>
      <c r="I97">
        <f t="shared" si="9"/>
        <v>762.1928634340052</v>
      </c>
    </row>
    <row r="98" spans="3:9" ht="13.5" thickBot="1">
      <c r="C98" s="13">
        <v>0.73</v>
      </c>
      <c r="D98" s="13">
        <f t="shared" si="5"/>
        <v>0.27</v>
      </c>
      <c r="E98" s="10">
        <v>119.23338104158364</v>
      </c>
      <c r="F98" s="18">
        <f t="shared" si="6"/>
        <v>509.88650824693053</v>
      </c>
      <c r="G98" s="18">
        <f t="shared" si="7"/>
        <v>1444.6216644552348</v>
      </c>
      <c r="H98" s="10">
        <f t="shared" si="8"/>
        <v>8.881971809163095E-06</v>
      </c>
      <c r="I98">
        <f t="shared" si="9"/>
        <v>762.2650004231728</v>
      </c>
    </row>
    <row r="99" spans="3:9" ht="13.5" thickBot="1">
      <c r="C99" s="13">
        <v>0.74</v>
      </c>
      <c r="D99" s="13">
        <f t="shared" si="5"/>
        <v>0.26</v>
      </c>
      <c r="E99" s="10">
        <v>119.63166634128929</v>
      </c>
      <c r="F99" s="18">
        <f t="shared" si="6"/>
        <v>516.0728999029805</v>
      </c>
      <c r="G99" s="18">
        <f t="shared" si="7"/>
        <v>1463.1959569030175</v>
      </c>
      <c r="H99" s="10">
        <f t="shared" si="8"/>
        <v>9.357921525255932E-06</v>
      </c>
      <c r="I99">
        <f t="shared" si="9"/>
        <v>762.3248947229902</v>
      </c>
    </row>
    <row r="100" spans="3:9" ht="13.5" thickBot="1">
      <c r="C100" s="13">
        <v>0.75</v>
      </c>
      <c r="D100" s="13">
        <f t="shared" si="5"/>
        <v>0.25</v>
      </c>
      <c r="E100" s="10">
        <v>120.03587129770717</v>
      </c>
      <c r="F100" s="18">
        <f t="shared" si="6"/>
        <v>522.4129823981468</v>
      </c>
      <c r="G100" s="18">
        <f t="shared" si="7"/>
        <v>1482.247063121146</v>
      </c>
      <c r="H100" s="10">
        <f t="shared" si="8"/>
        <v>9.736884490500703E-06</v>
      </c>
      <c r="I100">
        <f t="shared" si="9"/>
        <v>762.3715025788966</v>
      </c>
    </row>
    <row r="101" spans="3:9" ht="13.5" thickBot="1">
      <c r="C101" s="13">
        <v>0.76</v>
      </c>
      <c r="D101" s="13">
        <f t="shared" si="5"/>
        <v>0.24</v>
      </c>
      <c r="E101" s="10">
        <v>120.44615468073086</v>
      </c>
      <c r="F101" s="18">
        <f t="shared" si="6"/>
        <v>528.9124753094347</v>
      </c>
      <c r="G101" s="18">
        <f t="shared" si="7"/>
        <v>1501.793161331888</v>
      </c>
      <c r="H101" s="10">
        <f t="shared" si="8"/>
        <v>1.000423567937281E-05</v>
      </c>
      <c r="I101">
        <f t="shared" si="9"/>
        <v>762.4038399548235</v>
      </c>
    </row>
    <row r="102" spans="3:9" ht="13.5" thickBot="1">
      <c r="C102" s="13">
        <v>0.77</v>
      </c>
      <c r="D102" s="13">
        <f t="shared" si="5"/>
        <v>0.22999999999999998</v>
      </c>
      <c r="E102" s="10">
        <v>120.86268761484605</v>
      </c>
      <c r="F102" s="18">
        <f t="shared" si="6"/>
        <v>535.5774816596903</v>
      </c>
      <c r="G102" s="18">
        <f t="shared" si="7"/>
        <v>1521.8536496578877</v>
      </c>
      <c r="H102" s="10">
        <f t="shared" si="8"/>
        <v>1.0147580417404788E-05</v>
      </c>
      <c r="I102">
        <f t="shared" si="9"/>
        <v>762.4210002992756</v>
      </c>
    </row>
    <row r="103" spans="3:9" ht="13.5" thickBot="1">
      <c r="C103" s="13">
        <v>0.78</v>
      </c>
      <c r="D103" s="13">
        <f t="shared" si="5"/>
        <v>0.21999999999999997</v>
      </c>
      <c r="E103" s="10">
        <v>121.28565523214303</v>
      </c>
      <c r="F103" s="18">
        <f t="shared" si="6"/>
        <v>542.4145324408278</v>
      </c>
      <c r="G103" s="18">
        <f t="shared" si="7"/>
        <v>1542.4492865539348</v>
      </c>
      <c r="H103" s="10">
        <f t="shared" si="8"/>
        <v>1.01574583421619E-05</v>
      </c>
      <c r="I103">
        <f t="shared" si="9"/>
        <v>762.4221783457112</v>
      </c>
    </row>
    <row r="104" spans="3:9" ht="13.5" thickBot="1">
      <c r="C104" s="13">
        <v>0.79</v>
      </c>
      <c r="D104" s="13">
        <f t="shared" si="5"/>
        <v>0.20999999999999996</v>
      </c>
      <c r="E104" s="10">
        <v>121.71525835196462</v>
      </c>
      <c r="F104" s="18">
        <f t="shared" si="6"/>
        <v>549.4306342864485</v>
      </c>
      <c r="G104" s="18">
        <f t="shared" si="7"/>
        <v>1563.6023416499659</v>
      </c>
      <c r="H104" s="10">
        <f t="shared" si="8"/>
        <v>1.0027995829965666E-05</v>
      </c>
      <c r="I104">
        <f t="shared" si="9"/>
        <v>762.406692832787</v>
      </c>
    </row>
    <row r="105" spans="3:9" ht="13.5" thickBot="1">
      <c r="C105" s="13">
        <v>0.8</v>
      </c>
      <c r="D105" s="13">
        <f t="shared" si="5"/>
        <v>0.19999999999999996</v>
      </c>
      <c r="E105" s="10">
        <v>122.15171540201878</v>
      </c>
      <c r="F105" s="18">
        <f t="shared" si="6"/>
        <v>556.6333241007537</v>
      </c>
      <c r="G105" s="18">
        <f t="shared" si="7"/>
        <v>1585.3367686017402</v>
      </c>
      <c r="H105" s="10">
        <f t="shared" si="8"/>
        <v>9.75750991808288E-06</v>
      </c>
      <c r="I105">
        <f t="shared" si="9"/>
        <v>762.374013000951</v>
      </c>
    </row>
    <row r="106" spans="3:9" ht="13.5" thickBot="1">
      <c r="C106" s="13">
        <v>0.81</v>
      </c>
      <c r="D106" s="13">
        <f t="shared" si="5"/>
        <v>0.18999999999999995</v>
      </c>
      <c r="E106" s="10">
        <v>122.59526448739052</v>
      </c>
      <c r="F106" s="18">
        <f t="shared" si="6"/>
        <v>564.0307296082719</v>
      </c>
      <c r="G106" s="18">
        <f t="shared" si="7"/>
        <v>1607.6783970025024</v>
      </c>
      <c r="H106" s="10">
        <f t="shared" si="8"/>
        <v>9.349001547887957E-06</v>
      </c>
      <c r="I106">
        <f t="shared" si="9"/>
        <v>762.3237864131756</v>
      </c>
    </row>
    <row r="107" spans="3:9" ht="13.5" thickBot="1">
      <c r="C107" s="13">
        <v>0.82</v>
      </c>
      <c r="D107" s="13">
        <f t="shared" si="5"/>
        <v>0.18000000000000005</v>
      </c>
      <c r="E107" s="10">
        <v>123.04616568438757</v>
      </c>
      <c r="F107" s="18">
        <f t="shared" si="6"/>
        <v>571.6316375955312</v>
      </c>
      <c r="G107" s="18">
        <f t="shared" si="7"/>
        <v>1630.6551488867872</v>
      </c>
      <c r="H107" s="10">
        <f t="shared" si="8"/>
        <v>8.810505156406253E-06</v>
      </c>
      <c r="I107">
        <f t="shared" si="9"/>
        <v>762.2558696279573</v>
      </c>
    </row>
    <row r="108" spans="3:9" ht="13.5" thickBot="1">
      <c r="C108" s="13">
        <v>0.83</v>
      </c>
      <c r="D108" s="13">
        <f t="shared" si="5"/>
        <v>0.17000000000000004</v>
      </c>
      <c r="E108" s="10">
        <v>123.50470346824758</v>
      </c>
      <c r="F108" s="18">
        <f t="shared" si="6"/>
        <v>579.4455689013998</v>
      </c>
      <c r="G108" s="18">
        <f t="shared" si="7"/>
        <v>1654.2972771922937</v>
      </c>
      <c r="H108" s="10">
        <f t="shared" si="8"/>
        <v>8.15522773234307E-06</v>
      </c>
      <c r="I108">
        <f t="shared" si="9"/>
        <v>762.1703593108518</v>
      </c>
    </row>
    <row r="109" spans="3:9" ht="13.5" thickBot="1">
      <c r="C109" s="13">
        <v>0.84</v>
      </c>
      <c r="D109" s="13">
        <f t="shared" si="5"/>
        <v>0.16000000000000003</v>
      </c>
      <c r="E109" s="10">
        <v>123.97118944179996</v>
      </c>
      <c r="F109" s="18">
        <f t="shared" si="6"/>
        <v>587.4828636095725</v>
      </c>
      <c r="G109" s="18">
        <f t="shared" si="7"/>
        <v>1678.6376368619854</v>
      </c>
      <c r="H109" s="10">
        <f t="shared" si="8"/>
        <v>7.401459099015318E-06</v>
      </c>
      <c r="I109">
        <f t="shared" si="9"/>
        <v>762.0676273299586</v>
      </c>
    </row>
    <row r="110" spans="3:9" ht="13.5" thickBot="1">
      <c r="C110" s="13">
        <v>0.85</v>
      </c>
      <c r="D110" s="13">
        <f t="shared" si="5"/>
        <v>0.15000000000000002</v>
      </c>
      <c r="E110" s="10">
        <v>124.44596526543789</v>
      </c>
      <c r="F110" s="18">
        <f t="shared" si="6"/>
        <v>595.754775546046</v>
      </c>
      <c r="G110" s="18">
        <f t="shared" si="7"/>
        <v>1703.7119861700644</v>
      </c>
      <c r="H110" s="10">
        <f t="shared" si="8"/>
        <v>6.572187575519066E-06</v>
      </c>
      <c r="I110">
        <f t="shared" si="9"/>
        <v>761.9483571396487</v>
      </c>
    </row>
    <row r="111" spans="3:9" ht="13.5" thickBot="1">
      <c r="C111" s="13">
        <v>0.86</v>
      </c>
      <c r="D111" s="13">
        <f t="shared" si="5"/>
        <v>0.14</v>
      </c>
      <c r="E111" s="10">
        <v>124.92940562115963</v>
      </c>
      <c r="F111" s="18">
        <f t="shared" si="6"/>
        <v>604.2735739204314</v>
      </c>
      <c r="G111" s="18">
        <f t="shared" si="7"/>
        <v>1729.5593120208507</v>
      </c>
      <c r="H111" s="10">
        <f t="shared" si="8"/>
        <v>5.69436021122547E-06</v>
      </c>
      <c r="I111">
        <f t="shared" si="9"/>
        <v>761.8135772544902</v>
      </c>
    </row>
    <row r="112" spans="3:9" ht="13.5" thickBot="1">
      <c r="C112" s="13">
        <v>0.87</v>
      </c>
      <c r="D112" s="13">
        <f t="shared" si="5"/>
        <v>0.13</v>
      </c>
      <c r="E112" s="10">
        <v>125.4219217873776</v>
      </c>
      <c r="F112" s="18">
        <f t="shared" si="6"/>
        <v>613.0526631039677</v>
      </c>
      <c r="G112" s="18">
        <f t="shared" si="7"/>
        <v>1756.222212912784</v>
      </c>
      <c r="H112" s="10">
        <f t="shared" si="8"/>
        <v>4.797855498134918E-06</v>
      </c>
      <c r="I112">
        <f t="shared" si="9"/>
        <v>761.6647045791138</v>
      </c>
    </row>
    <row r="113" spans="3:9" ht="13.5" thickBot="1">
      <c r="C113" s="13">
        <v>0.88</v>
      </c>
      <c r="D113" s="13">
        <f t="shared" si="5"/>
        <v>0.12</v>
      </c>
      <c r="E113" s="10">
        <v>125.92396494167265</v>
      </c>
      <c r="F113" s="18">
        <f t="shared" si="6"/>
        <v>622.1067061195204</v>
      </c>
      <c r="G113" s="18">
        <f t="shared" si="7"/>
        <v>1783.7472962400648</v>
      </c>
      <c r="H113" s="10">
        <f t="shared" si="8"/>
        <v>3.91402977218454E-06</v>
      </c>
      <c r="I113">
        <f t="shared" si="9"/>
        <v>761.5035769339856</v>
      </c>
    </row>
    <row r="114" spans="3:9" ht="13.5" thickBot="1">
      <c r="C114" s="13">
        <v>0.89</v>
      </c>
      <c r="D114" s="13">
        <f t="shared" si="5"/>
        <v>0.10999999999999999</v>
      </c>
      <c r="E114" s="10">
        <v>126.43603006047108</v>
      </c>
      <c r="F114" s="18">
        <f t="shared" si="6"/>
        <v>631.4517682276189</v>
      </c>
      <c r="G114" s="18">
        <f t="shared" si="7"/>
        <v>1812.1856400973254</v>
      </c>
      <c r="H114" s="10">
        <f t="shared" si="8"/>
        <v>3.0739969100469567E-06</v>
      </c>
      <c r="I114">
        <f t="shared" si="9"/>
        <v>761.3324941332866</v>
      </c>
    </row>
    <row r="115" spans="3:9" ht="13.5" thickBot="1">
      <c r="C115" s="13">
        <v>0.9</v>
      </c>
      <c r="D115" s="13">
        <f t="shared" si="5"/>
        <v>0.09999999999999998</v>
      </c>
      <c r="E115" s="10">
        <v>126.95865978293669</v>
      </c>
      <c r="F115" s="18">
        <f t="shared" si="6"/>
        <v>641.1054707092953</v>
      </c>
      <c r="G115" s="18">
        <f t="shared" si="7"/>
        <v>1841.5932900847865</v>
      </c>
      <c r="H115" s="10">
        <f t="shared" si="8"/>
        <v>2.3066121411827837E-06</v>
      </c>
      <c r="I115">
        <f t="shared" si="9"/>
        <v>761.1542526468444</v>
      </c>
    </row>
    <row r="116" spans="3:9" ht="13.5" thickBot="1">
      <c r="C116" s="13">
        <v>0.91</v>
      </c>
      <c r="D116" s="13">
        <f t="shared" si="5"/>
        <v>0.08999999999999997</v>
      </c>
      <c r="E116" s="10">
        <v>127.49244854764034</v>
      </c>
      <c r="F116" s="18">
        <f t="shared" si="6"/>
        <v>651.0871617193178</v>
      </c>
      <c r="G116" s="18">
        <f t="shared" si="7"/>
        <v>1872.0318125911897</v>
      </c>
      <c r="H116" s="10">
        <f t="shared" si="8"/>
        <v>1.6363132468901593E-06</v>
      </c>
      <c r="I116">
        <f t="shared" si="9"/>
        <v>760.9721802977863</v>
      </c>
    </row>
    <row r="117" spans="3:9" ht="13.5" thickBot="1">
      <c r="C117" s="13">
        <v>0.92</v>
      </c>
      <c r="D117" s="13">
        <f t="shared" si="5"/>
        <v>0.07999999999999996</v>
      </c>
      <c r="E117" s="10">
        <v>128.03804681653287</v>
      </c>
      <c r="F117" s="18">
        <f t="shared" si="6"/>
        <v>661.418102404669</v>
      </c>
      <c r="G117" s="18">
        <f t="shared" si="7"/>
        <v>1903.5688997532827</v>
      </c>
      <c r="H117" s="10">
        <f t="shared" si="8"/>
        <v>1.0809602005912946E-06</v>
      </c>
      <c r="I117">
        <f t="shared" si="9"/>
        <v>760.790166192558</v>
      </c>
    </row>
    <row r="118" spans="3:9" ht="13.5" thickBot="1">
      <c r="C118" s="13">
        <v>0.93</v>
      </c>
      <c r="D118" s="13">
        <f t="shared" si="5"/>
        <v>0.06999999999999995</v>
      </c>
      <c r="E118" s="10">
        <v>128.59616538283151</v>
      </c>
      <c r="F118" s="18">
        <f t="shared" si="6"/>
        <v>672.1216698650295</v>
      </c>
      <c r="G118" s="18">
        <f t="shared" si="7"/>
        <v>1936.2790316514136</v>
      </c>
      <c r="H118" s="10">
        <f t="shared" si="8"/>
        <v>6.499015618744987E-07</v>
      </c>
      <c r="I118">
        <f t="shared" si="9"/>
        <v>760.6126851900763</v>
      </c>
    </row>
    <row r="119" spans="3:9" ht="13.5" thickBot="1">
      <c r="C119" s="13">
        <v>0.94</v>
      </c>
      <c r="D119" s="13">
        <f t="shared" si="5"/>
        <v>0.06000000000000005</v>
      </c>
      <c r="E119" s="10">
        <v>129.16757973381544</v>
      </c>
      <c r="F119" s="18">
        <f t="shared" si="6"/>
        <v>683.2235782524679</v>
      </c>
      <c r="G119" s="18">
        <f t="shared" si="7"/>
        <v>1970.244200561833</v>
      </c>
      <c r="H119" s="10">
        <f t="shared" si="8"/>
        <v>3.425569771869521E-07</v>
      </c>
      <c r="I119">
        <f t="shared" si="9"/>
        <v>760.4448155910299</v>
      </c>
    </row>
    <row r="120" spans="3:9" ht="13.5" thickBot="1">
      <c r="C120" s="13">
        <v>0.95</v>
      </c>
      <c r="D120" s="13">
        <f t="shared" si="5"/>
        <v>0.050000000000000044</v>
      </c>
      <c r="E120" s="10">
        <v>129.75313433611345</v>
      </c>
      <c r="F120" s="18">
        <f t="shared" si="6"/>
        <v>694.7521174592817</v>
      </c>
      <c r="G120" s="18">
        <f t="shared" si="7"/>
        <v>2005.5546965448452</v>
      </c>
      <c r="H120" s="10">
        <f t="shared" si="8"/>
        <v>1.4786697756007746E-07</v>
      </c>
      <c r="I120">
        <f t="shared" si="9"/>
        <v>760.2922464135601</v>
      </c>
    </row>
    <row r="121" spans="3:9" ht="13.5" thickBot="1">
      <c r="C121" s="13">
        <v>0.96</v>
      </c>
      <c r="D121" s="13">
        <f t="shared" si="5"/>
        <v>0.040000000000000036</v>
      </c>
      <c r="E121" s="10">
        <v>130.3537467974972</v>
      </c>
      <c r="F121" s="18">
        <f t="shared" si="6"/>
        <v>706.7384105856521</v>
      </c>
      <c r="G121" s="18">
        <f t="shared" si="7"/>
        <v>2042.3099590785152</v>
      </c>
      <c r="H121" s="10">
        <f t="shared" si="8"/>
        <v>4.5029133376282533E-08</v>
      </c>
      <c r="I121">
        <f t="shared" si="9"/>
        <v>760.1612725253667</v>
      </c>
    </row>
    <row r="122" spans="3:9" ht="13.5" thickBot="1">
      <c r="C122" s="13">
        <v>0.97</v>
      </c>
      <c r="D122" s="13">
        <f t="shared" si="5"/>
        <v>0.030000000000000027</v>
      </c>
      <c r="E122" s="10">
        <v>130.97041168892497</v>
      </c>
      <c r="F122" s="18">
        <f t="shared" si="6"/>
        <v>719.2166881075017</v>
      </c>
      <c r="G122" s="18">
        <f t="shared" si="7"/>
        <v>2080.6194895441</v>
      </c>
      <c r="H122" s="10">
        <f t="shared" si="8"/>
        <v>5.980203750183876E-09</v>
      </c>
      <c r="I122">
        <f t="shared" si="9"/>
        <v>760.0587721505997</v>
      </c>
    </row>
    <row r="123" spans="3:9" ht="13.5" thickBot="1">
      <c r="C123" s="13">
        <v>0.98</v>
      </c>
      <c r="D123" s="13">
        <f t="shared" si="5"/>
        <v>0.020000000000000018</v>
      </c>
      <c r="E123" s="10">
        <v>131.60420399299903</v>
      </c>
      <c r="F123" s="18">
        <f t="shared" si="6"/>
        <v>732.2245802584888</v>
      </c>
      <c r="G123" s="18">
        <f t="shared" si="7"/>
        <v>2120.603830484228</v>
      </c>
      <c r="H123" s="10">
        <f t="shared" si="8"/>
        <v>1.0627268663928887E-10</v>
      </c>
      <c r="I123">
        <f t="shared" si="9"/>
        <v>759.9921652630036</v>
      </c>
    </row>
    <row r="124" spans="3:9" ht="13.5" thickBot="1">
      <c r="C124" s="13">
        <v>0.99</v>
      </c>
      <c r="D124" s="13">
        <f t="shared" si="5"/>
        <v>0.010000000000000009</v>
      </c>
      <c r="E124" s="10">
        <v>132.25628182854504</v>
      </c>
      <c r="F124" s="18">
        <f t="shared" si="6"/>
        <v>745.803422725465</v>
      </c>
      <c r="G124" s="18">
        <f t="shared" si="7"/>
        <v>2162.3955979798247</v>
      </c>
      <c r="H124" s="10">
        <f t="shared" si="8"/>
        <v>1.627010090997832E-09</v>
      </c>
      <c r="I124">
        <f t="shared" si="9"/>
        <v>759.9693444780087</v>
      </c>
    </row>
    <row r="125" spans="3:9" ht="13.5" thickBot="1">
      <c r="C125" s="14">
        <v>1</v>
      </c>
      <c r="D125" s="14">
        <f t="shared" si="5"/>
        <v>0</v>
      </c>
      <c r="E125" s="15">
        <v>132.92788826407516</v>
      </c>
      <c r="F125" s="19">
        <f t="shared" si="6"/>
        <v>759.9985736662599</v>
      </c>
      <c r="G125" s="19">
        <f t="shared" si="7"/>
        <v>2206.1405624558</v>
      </c>
      <c r="H125" s="10">
        <f t="shared" si="8"/>
        <v>3.5222090344300557E-12</v>
      </c>
      <c r="I125">
        <f t="shared" si="9"/>
        <v>759.9985736662599</v>
      </c>
    </row>
    <row r="126" ht="13.5" thickBot="1"/>
    <row r="127" spans="3:8" ht="13.5" thickBot="1">
      <c r="C127" s="3" t="s">
        <v>19</v>
      </c>
      <c r="G127" s="26" t="s">
        <v>25</v>
      </c>
      <c r="H127" s="15">
        <f>SQRT(AVERAGE(H25:H125))</f>
        <v>0.0016041293795780694</v>
      </c>
    </row>
    <row r="128" ht="13.5" thickBot="1"/>
    <row r="129" spans="3:9" ht="19.5" thickBot="1">
      <c r="C129" s="9" t="s">
        <v>8</v>
      </c>
      <c r="D129" s="9" t="s">
        <v>9</v>
      </c>
      <c r="E129" s="11" t="s">
        <v>20</v>
      </c>
      <c r="F129" s="16" t="s">
        <v>6</v>
      </c>
      <c r="G129" s="16" t="s">
        <v>7</v>
      </c>
      <c r="H129" s="16" t="s">
        <v>22</v>
      </c>
      <c r="I129" s="20" t="s">
        <v>10</v>
      </c>
    </row>
    <row r="130" spans="3:9" ht="13.5" thickBot="1">
      <c r="C130" s="12">
        <v>0</v>
      </c>
      <c r="D130" s="12">
        <f>1-C130</f>
        <v>1</v>
      </c>
      <c r="E130" s="10">
        <v>100.30125225408688</v>
      </c>
      <c r="F130" s="17">
        <f>10^($D$8-$D$9/(E130+$D$10))</f>
        <v>277.7028771475368</v>
      </c>
      <c r="G130" s="17">
        <f>10^($D$14-$D$15/(E130+$D$16))</f>
        <v>759.998633936622</v>
      </c>
      <c r="H130" s="10">
        <f>((1-(((C130*$E$4)/(F130))+((D130*$E$4)/(G130)))))^2</f>
        <v>3.2308446349028082E-12</v>
      </c>
      <c r="I130">
        <f>C130*I25+D130*I25</f>
        <v>759.9986218479258</v>
      </c>
    </row>
    <row r="131" spans="3:9" ht="13.5" thickBot="1">
      <c r="C131" s="13">
        <v>0.01</v>
      </c>
      <c r="D131" s="13">
        <f aca="true" t="shared" si="10" ref="D131:D194">1-C131</f>
        <v>0.99</v>
      </c>
      <c r="E131" s="10">
        <v>100.78310135786214</v>
      </c>
      <c r="F131" s="18">
        <f aca="true" t="shared" si="11" ref="F131:F194">10^($D$8-$D$9/(E131+$D$10))</f>
        <v>282.2804104523126</v>
      </c>
      <c r="G131" s="18">
        <f>10^($D$14-$D$15/(E131+$D$16))</f>
        <v>773.2187036205166</v>
      </c>
      <c r="H131" s="10">
        <f aca="true" t="shared" si="12" ref="H131:H194">((1-(((C131*$E$4)/(F131))+((D131*$E$4)/(G131)))))^2</f>
        <v>1.312522867928535E-12</v>
      </c>
      <c r="I131">
        <f aca="true" t="shared" si="13" ref="I131:I194">C131*I26+D131*I26</f>
        <v>760.0257515135667</v>
      </c>
    </row>
    <row r="132" spans="3:9" ht="13.5" thickBot="1">
      <c r="C132" s="13">
        <v>0.02</v>
      </c>
      <c r="D132" s="13">
        <f t="shared" si="10"/>
        <v>0.98</v>
      </c>
      <c r="E132" s="10">
        <v>101.25947701350361</v>
      </c>
      <c r="F132" s="18">
        <f t="shared" si="11"/>
        <v>286.86637017230674</v>
      </c>
      <c r="G132" s="18">
        <f>10^($D$14-$D$15/(E132+$D$16))</f>
        <v>786.4764342333735</v>
      </c>
      <c r="H132" s="10">
        <f t="shared" si="12"/>
        <v>2.4891158374272952E-11</v>
      </c>
      <c r="I132">
        <f t="shared" si="13"/>
        <v>759.9262167089262</v>
      </c>
    </row>
    <row r="133" spans="3:9" ht="13.5" thickBot="1">
      <c r="C133" s="13">
        <v>0.03</v>
      </c>
      <c r="D133" s="13">
        <f t="shared" si="10"/>
        <v>0.97</v>
      </c>
      <c r="E133" s="10">
        <v>101.73050153186335</v>
      </c>
      <c r="F133" s="18">
        <f t="shared" si="11"/>
        <v>291.4604727827197</v>
      </c>
      <c r="G133" s="18">
        <f aca="true" t="shared" si="14" ref="G133:G196">10^($D$14-$D$15/(E133+$D$16))</f>
        <v>799.7709034499936</v>
      </c>
      <c r="H133" s="10">
        <f t="shared" si="12"/>
        <v>8.654254282389227E-11</v>
      </c>
      <c r="I133">
        <f t="shared" si="13"/>
        <v>759.889443879928</v>
      </c>
    </row>
    <row r="134" spans="3:9" ht="13.5" thickBot="1">
      <c r="C134" s="13">
        <v>0.04</v>
      </c>
      <c r="D134" s="13">
        <f t="shared" si="10"/>
        <v>0.96</v>
      </c>
      <c r="E134" s="10">
        <v>102.19629374517204</v>
      </c>
      <c r="F134" s="18">
        <f t="shared" si="11"/>
        <v>296.0624486717936</v>
      </c>
      <c r="G134" s="18">
        <f t="shared" si="14"/>
        <v>813.1012292915364</v>
      </c>
      <c r="H134" s="10">
        <f t="shared" si="12"/>
        <v>1.8803810577361003E-10</v>
      </c>
      <c r="I134">
        <f t="shared" si="13"/>
        <v>759.8521596538405</v>
      </c>
    </row>
    <row r="135" spans="3:9" ht="13.5" thickBot="1">
      <c r="C135" s="13">
        <v>0.05</v>
      </c>
      <c r="D135" s="13">
        <f t="shared" si="10"/>
        <v>0.95</v>
      </c>
      <c r="E135" s="10">
        <v>102.65696948053235</v>
      </c>
      <c r="F135" s="18">
        <f t="shared" si="11"/>
        <v>300.6720451998927</v>
      </c>
      <c r="G135" s="18">
        <f t="shared" si="14"/>
        <v>826.4665791440561</v>
      </c>
      <c r="H135" s="10">
        <f t="shared" si="12"/>
        <v>3.206882835322653E-10</v>
      </c>
      <c r="I135">
        <f t="shared" si="13"/>
        <v>759.8142910933791</v>
      </c>
    </row>
    <row r="136" spans="3:9" ht="13.5" thickBot="1">
      <c r="C136" s="13">
        <v>0.06</v>
      </c>
      <c r="D136" s="13">
        <f t="shared" si="10"/>
        <v>0.94</v>
      </c>
      <c r="E136" s="10">
        <v>103.11264189683851</v>
      </c>
      <c r="F136" s="18">
        <f t="shared" si="11"/>
        <v>305.28902869828096</v>
      </c>
      <c r="G136" s="18">
        <f t="shared" si="14"/>
        <v>839.8661757462374</v>
      </c>
      <c r="H136" s="10">
        <f t="shared" si="12"/>
        <v>4.684206439535883E-10</v>
      </c>
      <c r="I136">
        <f t="shared" si="13"/>
        <v>759.7757861006169</v>
      </c>
    </row>
    <row r="137" spans="3:9" ht="13.5" thickBot="1">
      <c r="C137" s="13">
        <v>0.07</v>
      </c>
      <c r="D137" s="13">
        <f t="shared" si="10"/>
        <v>0.9299999999999999</v>
      </c>
      <c r="E137" s="10">
        <v>103.56342170965456</v>
      </c>
      <c r="F137" s="18">
        <f t="shared" si="11"/>
        <v>309.9131855407586</v>
      </c>
      <c r="G137" s="18">
        <f t="shared" si="14"/>
        <v>853.2993005112126</v>
      </c>
      <c r="H137" s="10">
        <f t="shared" si="12"/>
        <v>6.120026344033817E-10</v>
      </c>
      <c r="I137">
        <f t="shared" si="13"/>
        <v>759.7366136714786</v>
      </c>
    </row>
    <row r="138" spans="3:9" ht="13.5" thickBot="1">
      <c r="C138" s="13">
        <v>0.08</v>
      </c>
      <c r="D138" s="13">
        <f t="shared" si="10"/>
        <v>0.92</v>
      </c>
      <c r="E138" s="10">
        <v>104.00941732127356</v>
      </c>
      <c r="F138" s="18">
        <f t="shared" si="11"/>
        <v>314.54432237022183</v>
      </c>
      <c r="G138" s="18">
        <f t="shared" si="14"/>
        <v>866.7652944025584</v>
      </c>
      <c r="H138" s="10">
        <f t="shared" si="12"/>
        <v>7.331466889425383E-10</v>
      </c>
      <c r="I138">
        <f t="shared" si="13"/>
        <v>759.696763600459</v>
      </c>
    </row>
    <row r="139" spans="3:9" ht="13.5" thickBot="1">
      <c r="C139" s="13">
        <v>0.09</v>
      </c>
      <c r="D139" s="13">
        <f t="shared" si="10"/>
        <v>0.91</v>
      </c>
      <c r="E139" s="10">
        <v>104.45073488036164</v>
      </c>
      <c r="F139" s="18">
        <f t="shared" si="11"/>
        <v>319.1822656558604</v>
      </c>
      <c r="G139" s="18">
        <f t="shared" si="14"/>
        <v>880.2635568598157</v>
      </c>
      <c r="H139" s="10">
        <f t="shared" si="12"/>
        <v>8.176853525020501E-10</v>
      </c>
      <c r="I139">
        <f t="shared" si="13"/>
        <v>759.6562472634944</v>
      </c>
    </row>
    <row r="140" spans="3:9" ht="13.5" thickBot="1">
      <c r="C140" s="13">
        <v>0.1</v>
      </c>
      <c r="D140" s="13">
        <f t="shared" si="10"/>
        <v>0.9</v>
      </c>
      <c r="E140" s="10">
        <v>104.88747828741734</v>
      </c>
      <c r="F140" s="18">
        <f t="shared" si="11"/>
        <v>323.8268606941495</v>
      </c>
      <c r="G140" s="18">
        <f t="shared" si="14"/>
        <v>893.7935430909115</v>
      </c>
      <c r="H140" s="10">
        <f t="shared" si="12"/>
        <v>8.574276887849593E-10</v>
      </c>
      <c r="I140">
        <f t="shared" si="13"/>
        <v>759.6150965417735</v>
      </c>
    </row>
    <row r="141" spans="3:9" ht="13.5" thickBot="1">
      <c r="C141" s="13">
        <v>0.11</v>
      </c>
      <c r="D141" s="13">
        <f t="shared" si="10"/>
        <v>0.89</v>
      </c>
      <c r="E141" s="10">
        <v>105.31974916113234</v>
      </c>
      <c r="F141" s="18">
        <f t="shared" si="11"/>
        <v>328.4779701709101</v>
      </c>
      <c r="G141" s="18">
        <f t="shared" si="14"/>
        <v>907.3547600638786</v>
      </c>
      <c r="H141" s="10">
        <f t="shared" si="12"/>
        <v>8.506623401543312E-10</v>
      </c>
      <c r="I141">
        <f t="shared" si="13"/>
        <v>759.5733643895728</v>
      </c>
    </row>
    <row r="142" spans="3:9" ht="13.5" thickBot="1">
      <c r="C142" s="13">
        <v>0.12</v>
      </c>
      <c r="D142" s="13">
        <f t="shared" si="10"/>
        <v>0.88</v>
      </c>
      <c r="E142" s="10">
        <v>105.7476467810921</v>
      </c>
      <c r="F142" s="18">
        <f t="shared" si="11"/>
        <v>333.1354724208344</v>
      </c>
      <c r="G142" s="18">
        <f t="shared" si="14"/>
        <v>920.9467615888118</v>
      </c>
      <c r="H142" s="10">
        <f t="shared" si="12"/>
        <v>8.01525380913696E-10</v>
      </c>
      <c r="I142">
        <f t="shared" si="13"/>
        <v>759.5311244697575</v>
      </c>
    </row>
    <row r="143" spans="3:9" ht="13.5" thickBot="1">
      <c r="C143" s="13">
        <v>0.13</v>
      </c>
      <c r="D143" s="13">
        <f t="shared" si="10"/>
        <v>0.87</v>
      </c>
      <c r="E143" s="10">
        <v>106.1712680194245</v>
      </c>
      <c r="F143" s="18">
        <f t="shared" si="11"/>
        <v>337.7992595050375</v>
      </c>
      <c r="G143" s="18">
        <f t="shared" si="14"/>
        <v>934.569142837888</v>
      </c>
      <c r="H143" s="10">
        <f t="shared" si="12"/>
        <v>7.18585804367758E-10</v>
      </c>
      <c r="I143">
        <f t="shared" si="13"/>
        <v>759.4884708708355</v>
      </c>
    </row>
    <row r="144" spans="3:9" ht="13.5" thickBot="1">
      <c r="C144" s="13">
        <v>0.14</v>
      </c>
      <c r="D144" s="13">
        <f t="shared" si="10"/>
        <v>0.86</v>
      </c>
      <c r="E144" s="10">
        <v>106.59070726860361</v>
      </c>
      <c r="F144" s="18">
        <f t="shared" si="11"/>
        <v>342.4692351793219</v>
      </c>
      <c r="G144" s="18">
        <f t="shared" si="14"/>
        <v>948.2215345138201</v>
      </c>
      <c r="H144" s="10">
        <f t="shared" si="12"/>
        <v>6.13033087329582E-10</v>
      </c>
      <c r="I144">
        <f t="shared" si="13"/>
        <v>759.4455165326164</v>
      </c>
    </row>
    <row r="145" spans="3:9" ht="13.5" thickBot="1">
      <c r="C145" s="13">
        <v>0.15</v>
      </c>
      <c r="D145" s="13">
        <f t="shared" si="10"/>
        <v>0.85</v>
      </c>
      <c r="E145" s="10">
        <v>107.00605637360725</v>
      </c>
      <c r="F145" s="18">
        <f t="shared" si="11"/>
        <v>347.1453128441756</v>
      </c>
      <c r="G145" s="18">
        <f t="shared" si="14"/>
        <v>961.9035969323713</v>
      </c>
      <c r="H145" s="10">
        <f t="shared" si="12"/>
        <v>4.968242549586539E-10</v>
      </c>
      <c r="I145">
        <f t="shared" si="13"/>
        <v>759.4023946080672</v>
      </c>
    </row>
    <row r="146" spans="3:9" ht="13.5" thickBot="1">
      <c r="C146" s="13">
        <v>0.16</v>
      </c>
      <c r="D146" s="13">
        <f t="shared" si="10"/>
        <v>0.84</v>
      </c>
      <c r="E146" s="10">
        <v>107.41740457286296</v>
      </c>
      <c r="F146" s="18">
        <f t="shared" si="11"/>
        <v>351.82741353252317</v>
      </c>
      <c r="G146" s="18">
        <f t="shared" si="14"/>
        <v>975.6150141838218</v>
      </c>
      <c r="H146" s="10">
        <f t="shared" si="12"/>
        <v>3.8106643555449856E-10</v>
      </c>
      <c r="I146">
        <f t="shared" si="13"/>
        <v>759.3592560860334</v>
      </c>
    </row>
    <row r="147" spans="3:9" ht="13.5" thickBot="1">
      <c r="C147" s="13">
        <v>0.17</v>
      </c>
      <c r="D147" s="13">
        <f t="shared" si="10"/>
        <v>0.83</v>
      </c>
      <c r="E147" s="10">
        <v>107.82483845802106</v>
      </c>
      <c r="F147" s="18">
        <f t="shared" si="11"/>
        <v>356.51546406034385</v>
      </c>
      <c r="G147" s="18">
        <f t="shared" si="14"/>
        <v>989.355488741909</v>
      </c>
      <c r="H147" s="10">
        <f t="shared" si="12"/>
        <v>2.7482197972621564E-10</v>
      </c>
      <c r="I147">
        <f t="shared" si="13"/>
        <v>759.3162708077076</v>
      </c>
    </row>
    <row r="148" spans="3:9" ht="13.5" thickBot="1">
      <c r="C148" s="13">
        <v>0.18</v>
      </c>
      <c r="D148" s="13">
        <f t="shared" si="10"/>
        <v>0.8200000000000001</v>
      </c>
      <c r="E148" s="10">
        <v>108.22844194563184</v>
      </c>
      <c r="F148" s="18">
        <f t="shared" si="11"/>
        <v>361.20939527676745</v>
      </c>
      <c r="G148" s="18">
        <f t="shared" si="14"/>
        <v>1003.1247363379936</v>
      </c>
      <c r="H148" s="10">
        <f t="shared" si="12"/>
        <v>1.843999978534706E-10</v>
      </c>
      <c r="I148">
        <f t="shared" si="13"/>
        <v>759.2736242796947</v>
      </c>
    </row>
    <row r="149" spans="3:9" ht="13.5" thickBot="1">
      <c r="C149" s="13">
        <v>0.19</v>
      </c>
      <c r="D149" s="13">
        <f t="shared" si="10"/>
        <v>0.81</v>
      </c>
      <c r="E149" s="10">
        <v>108.62829626736229</v>
      </c>
      <c r="F149" s="18">
        <f t="shared" si="11"/>
        <v>365.9091405034303</v>
      </c>
      <c r="G149" s="18">
        <f t="shared" si="14"/>
        <v>1016.9224813666768</v>
      </c>
      <c r="H149" s="10">
        <f t="shared" si="12"/>
        <v>1.1313841907202573E-10</v>
      </c>
      <c r="I149">
        <f t="shared" si="13"/>
        <v>759.2315184994965</v>
      </c>
    </row>
    <row r="150" spans="3:9" ht="13.5" thickBot="1">
      <c r="C150" s="13">
        <v>0.2</v>
      </c>
      <c r="D150" s="13">
        <f t="shared" si="10"/>
        <v>0.8</v>
      </c>
      <c r="E150" s="10">
        <v>109.02447998208143</v>
      </c>
      <c r="F150" s="18">
        <f t="shared" si="11"/>
        <v>370.6146342198115</v>
      </c>
      <c r="G150" s="18">
        <f t="shared" si="14"/>
        <v>1030.748452993476</v>
      </c>
      <c r="H150" s="10">
        <f t="shared" si="12"/>
        <v>6.160754283446757E-11</v>
      </c>
      <c r="I150">
        <f t="shared" si="13"/>
        <v>759.1901715817269</v>
      </c>
    </row>
    <row r="151" spans="3:9" ht="13.5" thickBot="1">
      <c r="C151" s="13">
        <v>0.21</v>
      </c>
      <c r="D151" s="13">
        <f t="shared" si="10"/>
        <v>0.79</v>
      </c>
      <c r="E151" s="10">
        <v>109.41706900022898</v>
      </c>
      <c r="F151" s="18">
        <f t="shared" si="11"/>
        <v>375.32581089861964</v>
      </c>
      <c r="G151" s="18">
        <f t="shared" si="14"/>
        <v>1044.6023816871148</v>
      </c>
      <c r="H151" s="10">
        <f t="shared" si="12"/>
        <v>2.8118165317711633E-11</v>
      </c>
      <c r="I151">
        <f t="shared" si="13"/>
        <v>759.1498140938522</v>
      </c>
    </row>
    <row r="152" spans="3:9" ht="13.5" thickBot="1">
      <c r="C152" s="13">
        <v>0.22</v>
      </c>
      <c r="D152" s="13">
        <f t="shared" si="10"/>
        <v>0.78</v>
      </c>
      <c r="E152" s="10">
        <v>109.8061366308569</v>
      </c>
      <c r="F152" s="18">
        <f t="shared" si="11"/>
        <v>380.0426041290718</v>
      </c>
      <c r="G152" s="18">
        <f t="shared" si="14"/>
        <v>1058.4839965851702</v>
      </c>
      <c r="H152" s="10">
        <f t="shared" si="12"/>
        <v>9.41831570120402E-12</v>
      </c>
      <c r="I152">
        <f t="shared" si="13"/>
        <v>759.1106896168737</v>
      </c>
    </row>
    <row r="153" spans="3:9" ht="13.5" thickBot="1">
      <c r="C153" s="13">
        <v>0.23</v>
      </c>
      <c r="D153" s="13">
        <f t="shared" si="10"/>
        <v>0.77</v>
      </c>
      <c r="E153" s="10">
        <v>110.19175363857389</v>
      </c>
      <c r="F153" s="18">
        <f t="shared" si="11"/>
        <v>384.7649458909985</v>
      </c>
      <c r="G153" s="18">
        <f t="shared" si="14"/>
        <v>1072.3930232943276</v>
      </c>
      <c r="H153" s="10">
        <f t="shared" si="12"/>
        <v>1.4495045143147073E-12</v>
      </c>
      <c r="I153">
        <f t="shared" si="13"/>
        <v>759.0730535997336</v>
      </c>
    </row>
    <row r="154" spans="3:9" ht="13.5" thickBot="1">
      <c r="C154" s="13">
        <v>0.24</v>
      </c>
      <c r="D154" s="13">
        <f t="shared" si="10"/>
        <v>0.76</v>
      </c>
      <c r="E154" s="10">
        <v>110.57398831638187</v>
      </c>
      <c r="F154" s="18">
        <f t="shared" si="11"/>
        <v>389.49276606314976</v>
      </c>
      <c r="G154" s="18">
        <f t="shared" si="14"/>
        <v>1086.3291823737657</v>
      </c>
      <c r="H154" s="10">
        <f t="shared" si="12"/>
        <v>6.32892944033439E-14</v>
      </c>
      <c r="I154">
        <f t="shared" si="13"/>
        <v>759.0371719321381</v>
      </c>
    </row>
    <row r="155" spans="3:9" ht="13.5" thickBot="1">
      <c r="C155" s="13">
        <v>0.25</v>
      </c>
      <c r="D155" s="13">
        <f t="shared" si="10"/>
        <v>0.75</v>
      </c>
      <c r="E155" s="10">
        <v>110.95290656898972</v>
      </c>
      <c r="F155" s="18">
        <f t="shared" si="11"/>
        <v>394.2259921117534</v>
      </c>
      <c r="G155" s="18">
        <f t="shared" si="14"/>
        <v>1100.2921883464176</v>
      </c>
      <c r="H155" s="10">
        <f t="shared" si="12"/>
        <v>1.6178568064348649E-12</v>
      </c>
      <c r="I155">
        <f t="shared" si="13"/>
        <v>759.0033174494587</v>
      </c>
    </row>
    <row r="156" spans="3:9" ht="13.5" thickBot="1">
      <c r="C156" s="13">
        <v>0.26</v>
      </c>
      <c r="D156" s="13">
        <f t="shared" si="10"/>
        <v>0.74</v>
      </c>
      <c r="E156" s="10">
        <v>111.3285720043172</v>
      </c>
      <c r="F156" s="18">
        <f t="shared" si="11"/>
        <v>398.9645489395755</v>
      </c>
      <c r="G156" s="18">
        <f t="shared" si="14"/>
        <v>1114.2817491826893</v>
      </c>
      <c r="H156" s="10">
        <f t="shared" si="12"/>
        <v>3.4064877048087073E-12</v>
      </c>
      <c r="I156">
        <f t="shared" si="13"/>
        <v>758.9717712410634</v>
      </c>
    </row>
    <row r="157" spans="3:9" ht="13.5" thickBot="1">
      <c r="C157" s="13">
        <v>0.27</v>
      </c>
      <c r="D157" s="13">
        <f t="shared" si="10"/>
        <v>0.73</v>
      </c>
      <c r="E157" s="10">
        <v>111.70104603232315</v>
      </c>
      <c r="F157" s="18">
        <f t="shared" si="11"/>
        <v>403.7083588916168</v>
      </c>
      <c r="G157" s="18">
        <f t="shared" si="14"/>
        <v>1128.2975662477525</v>
      </c>
      <c r="H157" s="10">
        <f t="shared" si="12"/>
        <v>3.897825260493564E-12</v>
      </c>
      <c r="I157">
        <f t="shared" si="13"/>
        <v>758.942819646689</v>
      </c>
    </row>
    <row r="158" spans="3:9" ht="13.5" thickBot="1">
      <c r="C158" s="13">
        <v>0.28</v>
      </c>
      <c r="D158" s="13">
        <f t="shared" si="10"/>
        <v>0.72</v>
      </c>
      <c r="E158" s="10">
        <v>112.07038796759558</v>
      </c>
      <c r="F158" s="18">
        <f t="shared" si="11"/>
        <v>408.4573418778442</v>
      </c>
      <c r="G158" s="18">
        <f t="shared" si="14"/>
        <v>1142.339334597612</v>
      </c>
      <c r="H158" s="10">
        <f t="shared" si="12"/>
        <v>2.7926871140517386E-12</v>
      </c>
      <c r="I158">
        <f t="shared" si="13"/>
        <v>758.9167531952303</v>
      </c>
    </row>
    <row r="159" spans="3:9" ht="13.5" thickBot="1">
      <c r="C159" s="13">
        <v>0.29</v>
      </c>
      <c r="D159" s="13">
        <f t="shared" si="10"/>
        <v>0.71</v>
      </c>
      <c r="E159" s="10">
        <v>112.4366551346374</v>
      </c>
      <c r="F159" s="18">
        <f t="shared" si="11"/>
        <v>413.21141560233605</v>
      </c>
      <c r="G159" s="18">
        <f t="shared" si="14"/>
        <v>1156.406743594261</v>
      </c>
      <c r="H159" s="10">
        <f t="shared" si="12"/>
        <v>9.211487229415855E-13</v>
      </c>
      <c r="I159">
        <f t="shared" si="13"/>
        <v>758.8938621192789</v>
      </c>
    </row>
    <row r="160" spans="3:9" ht="13.5" thickBot="1">
      <c r="C160" s="13">
        <v>0.3</v>
      </c>
      <c r="D160" s="13">
        <f t="shared" si="10"/>
        <v>0.7</v>
      </c>
      <c r="E160" s="10">
        <v>112.79990297461939</v>
      </c>
      <c r="F160" s="18">
        <f t="shared" si="11"/>
        <v>417.9704958850532</v>
      </c>
      <c r="G160" s="18">
        <f t="shared" si="14"/>
        <v>1170.4994778004934</v>
      </c>
      <c r="H160" s="10">
        <f t="shared" si="12"/>
        <v>1.627853508601409E-14</v>
      </c>
      <c r="I160">
        <f t="shared" si="13"/>
        <v>758.8744399023601</v>
      </c>
    </row>
    <row r="161" spans="3:9" ht="13.5" thickBot="1">
      <c r="C161" s="13">
        <v>0.31</v>
      </c>
      <c r="D161" s="13">
        <f t="shared" si="10"/>
        <v>0.69</v>
      </c>
      <c r="E161" s="10">
        <v>113.16018514923852</v>
      </c>
      <c r="F161" s="18">
        <f t="shared" si="11"/>
        <v>422.734497019574</v>
      </c>
      <c r="G161" s="18">
        <f t="shared" si="14"/>
        <v>1184.6172179876182</v>
      </c>
      <c r="H161" s="10">
        <f t="shared" si="12"/>
        <v>2.4074858338321243E-12</v>
      </c>
      <c r="I161">
        <f t="shared" si="13"/>
        <v>758.8587764805068</v>
      </c>
    </row>
    <row r="162" spans="3:9" ht="13.5" thickBot="1">
      <c r="C162" s="13">
        <v>0.32</v>
      </c>
      <c r="D162" s="13">
        <f t="shared" si="10"/>
        <v>0.6799999999999999</v>
      </c>
      <c r="E162" s="10">
        <v>113.5175536443445</v>
      </c>
      <c r="F162" s="18">
        <f t="shared" si="11"/>
        <v>427.5033322000185</v>
      </c>
      <c r="G162" s="18">
        <f t="shared" si="14"/>
        <v>1198.7596423550328</v>
      </c>
      <c r="H162" s="10">
        <f t="shared" si="12"/>
        <v>1.0676607445784526E-11</v>
      </c>
      <c r="I162">
        <f t="shared" si="13"/>
        <v>758.8471566869454</v>
      </c>
    </row>
    <row r="163" spans="3:9" ht="13.5" thickBot="1">
      <c r="C163" s="13">
        <v>0.33</v>
      </c>
      <c r="D163" s="13">
        <f t="shared" si="10"/>
        <v>0.6699999999999999</v>
      </c>
      <c r="E163" s="10">
        <v>113.87205886920754</v>
      </c>
      <c r="F163" s="18">
        <f t="shared" si="11"/>
        <v>432.2769139611679</v>
      </c>
      <c r="G163" s="18">
        <f t="shared" si="14"/>
        <v>1212.9264277961186</v>
      </c>
      <c r="H163" s="10">
        <f t="shared" si="12"/>
        <v>2.731690811368117E-11</v>
      </c>
      <c r="I163">
        <f t="shared" si="13"/>
        <v>758.8398624064267</v>
      </c>
    </row>
    <row r="164" spans="3:9" ht="13.5" thickBot="1">
      <c r="C164" s="13">
        <v>0.34</v>
      </c>
      <c r="D164" s="13">
        <f t="shared" si="10"/>
        <v>0.6599999999999999</v>
      </c>
      <c r="E164" s="10">
        <v>114.2237497517933</v>
      </c>
      <c r="F164" s="18">
        <f t="shared" si="11"/>
        <v>437.0551546330523</v>
      </c>
      <c r="G164" s="18">
        <f t="shared" si="14"/>
        <v>1227.1172512143344</v>
      </c>
      <c r="H164" s="10">
        <f t="shared" si="12"/>
        <v>5.44280341811815E-11</v>
      </c>
      <c r="I164">
        <f t="shared" si="13"/>
        <v>758.8371659303464</v>
      </c>
    </row>
    <row r="165" spans="3:9" ht="13.5" thickBot="1">
      <c r="C165" s="13">
        <v>0.35</v>
      </c>
      <c r="D165" s="13">
        <f t="shared" si="10"/>
        <v>0.65</v>
      </c>
      <c r="E165" s="10">
        <v>114.57267382872345</v>
      </c>
      <c r="F165" s="18">
        <f t="shared" si="11"/>
        <v>441.837966788412</v>
      </c>
      <c r="G165" s="18">
        <f t="shared" si="14"/>
        <v>1241.3317908251615</v>
      </c>
      <c r="H165" s="10">
        <f t="shared" si="12"/>
        <v>9.347132071714167E-11</v>
      </c>
      <c r="I165">
        <f t="shared" si="13"/>
        <v>758.8393294966429</v>
      </c>
    </row>
    <row r="166" spans="3:9" ht="13.5" thickBot="1">
      <c r="C166" s="13">
        <v>0.36</v>
      </c>
      <c r="D166" s="13">
        <f t="shared" si="10"/>
        <v>0.64</v>
      </c>
      <c r="E166" s="10">
        <v>114.91887732880464</v>
      </c>
      <c r="F166" s="18">
        <f t="shared" si="11"/>
        <v>446.6252636630199</v>
      </c>
      <c r="G166" s="18">
        <f t="shared" si="14"/>
        <v>1255.5697273841274</v>
      </c>
      <c r="H166" s="10">
        <f t="shared" si="12"/>
        <v>1.450999700298308E-10</v>
      </c>
      <c r="I166">
        <f t="shared" si="13"/>
        <v>758.8466037015924</v>
      </c>
    </row>
    <row r="167" spans="3:9" ht="13.5" thickBot="1">
      <c r="C167" s="13">
        <v>0.37</v>
      </c>
      <c r="D167" s="13">
        <f t="shared" si="10"/>
        <v>0.63</v>
      </c>
      <c r="E167" s="10">
        <v>115.26240525443183</v>
      </c>
      <c r="F167" s="18">
        <f t="shared" si="11"/>
        <v>451.41695960372374</v>
      </c>
      <c r="G167" s="18">
        <f t="shared" si="14"/>
        <v>1269.8307455035842</v>
      </c>
      <c r="H167" s="10">
        <f t="shared" si="12"/>
        <v>2.0907374882451794E-10</v>
      </c>
      <c r="I167">
        <f t="shared" si="13"/>
        <v>758.8592246136257</v>
      </c>
    </row>
    <row r="168" spans="3:9" ht="13.5" thickBot="1">
      <c r="C168" s="13">
        <v>0.38</v>
      </c>
      <c r="D168" s="13">
        <f t="shared" si="10"/>
        <v>0.62</v>
      </c>
      <c r="E168" s="10">
        <v>115.60330145151944</v>
      </c>
      <c r="F168" s="18">
        <f t="shared" si="11"/>
        <v>456.2129704103718</v>
      </c>
      <c r="G168" s="18">
        <f t="shared" si="14"/>
        <v>1284.114534659712</v>
      </c>
      <c r="H168" s="10">
        <f t="shared" si="12"/>
        <v>2.842508683603333E-10</v>
      </c>
      <c r="I168">
        <f t="shared" si="13"/>
        <v>758.8774119383684</v>
      </c>
    </row>
    <row r="169" spans="3:9" ht="13.5" thickBot="1">
      <c r="C169" s="13">
        <v>0.39</v>
      </c>
      <c r="D169" s="13">
        <f t="shared" si="10"/>
        <v>0.61</v>
      </c>
      <c r="E169" s="10">
        <v>115.94160867912125</v>
      </c>
      <c r="F169" s="18">
        <f t="shared" si="11"/>
        <v>461.0132137209664</v>
      </c>
      <c r="G169" s="18">
        <f t="shared" si="14"/>
        <v>1298.4207903333115</v>
      </c>
      <c r="H169" s="10">
        <f t="shared" si="12"/>
        <v>3.6865708550914646E-10</v>
      </c>
      <c r="I169">
        <f t="shared" si="13"/>
        <v>758.9013657502069</v>
      </c>
    </row>
    <row r="170" spans="3:9" ht="13.5" thickBot="1">
      <c r="C170" s="13">
        <v>0.4</v>
      </c>
      <c r="D170" s="13">
        <f t="shared" si="10"/>
        <v>0.6</v>
      </c>
      <c r="E170" s="10">
        <v>116.27736866818088</v>
      </c>
      <c r="F170" s="18">
        <f t="shared" si="11"/>
        <v>465.8176092881027</v>
      </c>
      <c r="G170" s="18">
        <f t="shared" si="14"/>
        <v>1312.7492148314957</v>
      </c>
      <c r="H170" s="10">
        <f t="shared" si="12"/>
        <v>4.59610984570465E-10</v>
      </c>
      <c r="I170">
        <f t="shared" si="13"/>
        <v>758.931266028241</v>
      </c>
    </row>
    <row r="171" spans="3:9" ht="13.5" thickBot="1">
      <c r="C171" s="13">
        <v>0.41</v>
      </c>
      <c r="D171" s="13">
        <f t="shared" si="10"/>
        <v>0.5900000000000001</v>
      </c>
      <c r="E171" s="10">
        <v>116.610622177776</v>
      </c>
      <c r="F171" s="18">
        <f t="shared" si="11"/>
        <v>470.62607925873385</v>
      </c>
      <c r="G171" s="18">
        <f t="shared" si="14"/>
        <v>1327.0995181231506</v>
      </c>
      <c r="H171" s="10">
        <f t="shared" si="12"/>
        <v>5.53897294076102E-10</v>
      </c>
      <c r="I171">
        <f t="shared" si="13"/>
        <v>758.9672679695009</v>
      </c>
    </row>
    <row r="172" spans="3:9" ht="13.5" thickBot="1">
      <c r="C172" s="13">
        <v>0.42</v>
      </c>
      <c r="D172" s="13">
        <f t="shared" si="10"/>
        <v>0.5800000000000001</v>
      </c>
      <c r="E172" s="10">
        <v>116.94140904615585</v>
      </c>
      <c r="F172" s="18">
        <f t="shared" si="11"/>
        <v>475.4385484157373</v>
      </c>
      <c r="G172" s="18">
        <f t="shared" si="14"/>
        <v>1341.4714185639702</v>
      </c>
      <c r="H172" s="10">
        <f t="shared" si="12"/>
        <v>6.479699716234816E-10</v>
      </c>
      <c r="I172">
        <f t="shared" si="13"/>
        <v>759.0095025353869</v>
      </c>
    </row>
    <row r="173" spans="3:9" ht="13.5" thickBot="1">
      <c r="C173" s="13">
        <v>0.43</v>
      </c>
      <c r="D173" s="13">
        <f t="shared" si="10"/>
        <v>0.5700000000000001</v>
      </c>
      <c r="E173" s="10">
        <v>117.26976823335363</v>
      </c>
      <c r="F173" s="18">
        <f t="shared" si="11"/>
        <v>480.25494432955804</v>
      </c>
      <c r="G173" s="18">
        <f t="shared" si="14"/>
        <v>1355.8646433558627</v>
      </c>
      <c r="H173" s="10">
        <f t="shared" si="12"/>
        <v>7.381625719678392E-10</v>
      </c>
      <c r="I173">
        <f t="shared" si="13"/>
        <v>759.0580707157278</v>
      </c>
    </row>
    <row r="174" spans="3:9" ht="13.5" thickBot="1">
      <c r="C174" s="13">
        <v>0.44</v>
      </c>
      <c r="D174" s="13">
        <f t="shared" si="10"/>
        <v>0.56</v>
      </c>
      <c r="E174" s="10">
        <v>117.5957378633062</v>
      </c>
      <c r="F174" s="18">
        <f t="shared" si="11"/>
        <v>485.075197530683</v>
      </c>
      <c r="G174" s="18">
        <f t="shared" si="14"/>
        <v>1370.2789290706614</v>
      </c>
      <c r="H174" s="10">
        <f t="shared" si="12"/>
        <v>8.209018427581081E-10</v>
      </c>
      <c r="I174">
        <f t="shared" si="13"/>
        <v>759.1130451761655</v>
      </c>
    </row>
    <row r="175" spans="3:9" ht="13.5" thickBot="1">
      <c r="C175" s="13">
        <v>0.45</v>
      </c>
      <c r="D175" s="13">
        <f t="shared" si="10"/>
        <v>0.55</v>
      </c>
      <c r="E175" s="10">
        <v>117.91935525753959</v>
      </c>
      <c r="F175" s="18">
        <f t="shared" si="11"/>
        <v>489.89924158372975</v>
      </c>
      <c r="G175" s="18">
        <f t="shared" si="14"/>
        <v>1384.7140218815234</v>
      </c>
      <c r="H175" s="10">
        <f t="shared" si="12"/>
        <v>8.928988486078359E-10</v>
      </c>
      <c r="I175">
        <f t="shared" si="13"/>
        <v>759.1744631126237</v>
      </c>
    </row>
    <row r="176" spans="3:9" ht="13.5" thickBot="1">
      <c r="C176" s="13">
        <v>0.46</v>
      </c>
      <c r="D176" s="13">
        <f t="shared" si="10"/>
        <v>0.54</v>
      </c>
      <c r="E176" s="10">
        <v>118.2406569680853</v>
      </c>
      <c r="F176" s="18">
        <f t="shared" si="11"/>
        <v>494.72701317180577</v>
      </c>
      <c r="G176" s="18">
        <f t="shared" si="14"/>
        <v>1399.169677826084</v>
      </c>
      <c r="H176" s="10">
        <f t="shared" si="12"/>
        <v>9.513188227397153E-10</v>
      </c>
      <c r="I176">
        <f t="shared" si="13"/>
        <v>759.2423300509713</v>
      </c>
    </row>
    <row r="177" spans="3:9" ht="13.5" thickBot="1">
      <c r="C177" s="13">
        <v>0.47</v>
      </c>
      <c r="D177" s="13">
        <f t="shared" si="10"/>
        <v>0.53</v>
      </c>
      <c r="E177" s="10">
        <v>118.55967880555372</v>
      </c>
      <c r="F177" s="18">
        <f t="shared" si="11"/>
        <v>499.5584521285972</v>
      </c>
      <c r="G177" s="18">
        <f t="shared" si="14"/>
        <v>1413.6456629139807</v>
      </c>
      <c r="H177" s="10">
        <f t="shared" si="12"/>
        <v>9.939150184124305E-10</v>
      </c>
      <c r="I177">
        <f t="shared" si="13"/>
        <v>759.316612257672</v>
      </c>
    </row>
    <row r="178" spans="3:9" ht="13.5" thickBot="1">
      <c r="C178" s="13">
        <v>0.48</v>
      </c>
      <c r="D178" s="13">
        <f t="shared" si="10"/>
        <v>0.52</v>
      </c>
      <c r="E178" s="10">
        <v>118.87645586171863</v>
      </c>
      <c r="F178" s="18">
        <f t="shared" si="11"/>
        <v>504.3935014043475</v>
      </c>
      <c r="G178" s="18">
        <f t="shared" si="14"/>
        <v>1428.1417530365427</v>
      </c>
      <c r="H178" s="10">
        <f t="shared" si="12"/>
        <v>1.019119258294549E-09</v>
      </c>
      <c r="I178">
        <f t="shared" si="13"/>
        <v>759.3972357193079</v>
      </c>
    </row>
    <row r="179" spans="3:9" ht="13.5" thickBot="1">
      <c r="C179" s="13">
        <v>0.49</v>
      </c>
      <c r="D179" s="13">
        <f t="shared" si="10"/>
        <v>0.51</v>
      </c>
      <c r="E179" s="10">
        <v>119.19102253400459</v>
      </c>
      <c r="F179" s="18">
        <f t="shared" si="11"/>
        <v>509.2321070753527</v>
      </c>
      <c r="G179" s="18">
        <f t="shared" si="14"/>
        <v>1442.6577340067442</v>
      </c>
      <c r="H179" s="10">
        <f t="shared" si="12"/>
        <v>1.0261010992056226E-09</v>
      </c>
      <c r="I179">
        <f t="shared" si="13"/>
        <v>759.4840871062257</v>
      </c>
    </row>
    <row r="180" spans="3:9" ht="13.5" thickBot="1">
      <c r="C180" s="13">
        <v>0.5</v>
      </c>
      <c r="D180" s="13">
        <f t="shared" si="10"/>
        <v>0.5</v>
      </c>
      <c r="E180" s="10">
        <v>119.50341254212154</v>
      </c>
      <c r="F180" s="18">
        <f t="shared" si="11"/>
        <v>514.0742182468339</v>
      </c>
      <c r="G180" s="18">
        <f t="shared" si="14"/>
        <v>1457.193401279122</v>
      </c>
      <c r="H180" s="10">
        <f t="shared" si="12"/>
        <v>1.0147767095529557E-09</v>
      </c>
      <c r="I180">
        <f t="shared" si="13"/>
        <v>759.5770062719246</v>
      </c>
    </row>
    <row r="181" spans="3:9" ht="13.5" thickBot="1">
      <c r="C181" s="13">
        <v>0.51</v>
      </c>
      <c r="D181" s="13">
        <f t="shared" si="10"/>
        <v>0.49</v>
      </c>
      <c r="E181" s="10">
        <v>119.81365894717058</v>
      </c>
      <c r="F181" s="18">
        <f t="shared" si="11"/>
        <v>518.9197870046181</v>
      </c>
      <c r="G181" s="18">
        <f t="shared" si="14"/>
        <v>1471.7485598152757</v>
      </c>
      <c r="H181" s="10">
        <f t="shared" si="12"/>
        <v>9.857896344302098E-10</v>
      </c>
      <c r="I181">
        <f t="shared" si="13"/>
        <v>759.6757900272905</v>
      </c>
    </row>
    <row r="182" spans="3:9" ht="13.5" thickBot="1">
      <c r="C182" s="13">
        <v>0.52</v>
      </c>
      <c r="D182" s="13">
        <f t="shared" si="10"/>
        <v>0.48</v>
      </c>
      <c r="E182" s="10">
        <v>120.12179416555465</v>
      </c>
      <c r="F182" s="18">
        <f t="shared" si="11"/>
        <v>523.7687682966421</v>
      </c>
      <c r="G182" s="18">
        <f t="shared" si="14"/>
        <v>1486.323023737889</v>
      </c>
      <c r="H182" s="10">
        <f t="shared" si="12"/>
        <v>9.40452155161074E-10</v>
      </c>
      <c r="I182">
        <f t="shared" si="13"/>
        <v>759.7801854617433</v>
      </c>
    </row>
    <row r="183" spans="3:9" ht="13.5" thickBot="1">
      <c r="C183" s="13">
        <v>0.53</v>
      </c>
      <c r="D183" s="13">
        <f t="shared" si="10"/>
        <v>0.47</v>
      </c>
      <c r="E183" s="10">
        <v>120.42784998162374</v>
      </c>
      <c r="F183" s="18">
        <f t="shared" si="11"/>
        <v>528.6211198025902</v>
      </c>
      <c r="G183" s="18">
        <f t="shared" si="14"/>
        <v>1500.9166159477963</v>
      </c>
      <c r="H183" s="10">
        <f t="shared" si="12"/>
        <v>8.806601562214889E-10</v>
      </c>
      <c r="I183">
        <f t="shared" si="13"/>
        <v>759.8898926008619</v>
      </c>
    </row>
    <row r="184" spans="3:9" ht="13.5" thickBot="1">
      <c r="C184" s="13">
        <v>0.54</v>
      </c>
      <c r="D184" s="13">
        <f t="shared" si="10"/>
        <v>0.45999999999999996</v>
      </c>
      <c r="E184" s="10">
        <v>120.73185756133839</v>
      </c>
      <c r="F184" s="18">
        <f t="shared" si="11"/>
        <v>533.4768018273331</v>
      </c>
      <c r="G184" s="18">
        <f t="shared" si="14"/>
        <v>1515.5291678113176</v>
      </c>
      <c r="H184" s="10">
        <f t="shared" si="12"/>
        <v>8.087914787184636E-10</v>
      </c>
      <c r="I184">
        <f t="shared" si="13"/>
        <v>760.0045571653393</v>
      </c>
    </row>
    <row r="185" spans="3:9" ht="13.5" thickBot="1">
      <c r="C185" s="13">
        <v>0.55</v>
      </c>
      <c r="D185" s="13">
        <f t="shared" si="10"/>
        <v>0.44999999999999996</v>
      </c>
      <c r="E185" s="10">
        <v>121.03384746154752</v>
      </c>
      <c r="F185" s="18">
        <f t="shared" si="11"/>
        <v>538.3357771317774</v>
      </c>
      <c r="G185" s="18">
        <f t="shared" si="14"/>
        <v>1530.1605186579661</v>
      </c>
      <c r="H185" s="10">
        <f t="shared" si="12"/>
        <v>7.275837836185412E-10</v>
      </c>
      <c r="I185">
        <f t="shared" si="13"/>
        <v>760.1237741016732</v>
      </c>
    </row>
    <row r="186" spans="3:9" ht="13.5" thickBot="1">
      <c r="C186" s="13">
        <v>0.56</v>
      </c>
      <c r="D186" s="13">
        <f t="shared" si="10"/>
        <v>0.43999999999999995</v>
      </c>
      <c r="E186" s="10">
        <v>121.33384964118707</v>
      </c>
      <c r="F186" s="18">
        <f t="shared" si="11"/>
        <v>543.1980108002113</v>
      </c>
      <c r="G186" s="18">
        <f t="shared" si="14"/>
        <v>1544.8105153864162</v>
      </c>
      <c r="H186" s="10">
        <f t="shared" si="12"/>
        <v>6.400097870074379E-10</v>
      </c>
      <c r="I186">
        <f t="shared" si="13"/>
        <v>760.2470853575504</v>
      </c>
    </row>
    <row r="187" spans="3:9" ht="13.5" thickBot="1">
      <c r="C187" s="13">
        <v>0.57</v>
      </c>
      <c r="D187" s="13">
        <f t="shared" si="10"/>
        <v>0.43000000000000005</v>
      </c>
      <c r="E187" s="10">
        <v>121.63189346794756</v>
      </c>
      <c r="F187" s="18">
        <f t="shared" si="11"/>
        <v>548.0634700400485</v>
      </c>
      <c r="G187" s="18">
        <f t="shared" si="14"/>
        <v>1559.4790118653152</v>
      </c>
      <c r="H187" s="10">
        <f t="shared" si="12"/>
        <v>5.491447562123299E-10</v>
      </c>
      <c r="I187">
        <f t="shared" si="13"/>
        <v>760.3739750816746</v>
      </c>
    </row>
    <row r="188" spans="3:9" ht="13.5" thickBot="1">
      <c r="C188" s="13">
        <v>0.58</v>
      </c>
      <c r="D188" s="13">
        <f t="shared" si="10"/>
        <v>0.42000000000000004</v>
      </c>
      <c r="E188" s="10">
        <v>121.92800773057742</v>
      </c>
      <c r="F188" s="18">
        <f t="shared" si="11"/>
        <v>552.9321240781123</v>
      </c>
      <c r="G188" s="18">
        <f t="shared" si="14"/>
        <v>1574.1658686233343</v>
      </c>
      <c r="H188" s="10">
        <f t="shared" si="12"/>
        <v>4.580478798119024E-10</v>
      </c>
      <c r="I188">
        <f t="shared" si="13"/>
        <v>760.5038763777407</v>
      </c>
    </row>
    <row r="189" spans="3:9" ht="13.5" thickBot="1">
      <c r="C189" s="13">
        <v>0.59</v>
      </c>
      <c r="D189" s="13">
        <f t="shared" si="10"/>
        <v>0.41000000000000003</v>
      </c>
      <c r="E189" s="10">
        <v>122.22222064304556</v>
      </c>
      <c r="F189" s="18">
        <f t="shared" si="11"/>
        <v>557.8039439292139</v>
      </c>
      <c r="G189" s="18">
        <f t="shared" si="14"/>
        <v>1588.8709521527285</v>
      </c>
      <c r="H189" s="10">
        <f t="shared" si="12"/>
        <v>3.696408811543141E-10</v>
      </c>
      <c r="I189">
        <f t="shared" si="13"/>
        <v>760.636160905405</v>
      </c>
    </row>
    <row r="190" spans="3:9" ht="13.5" thickBot="1">
      <c r="C190" s="13">
        <v>0.6</v>
      </c>
      <c r="D190" s="13">
        <f t="shared" si="10"/>
        <v>0.4</v>
      </c>
      <c r="E190" s="10">
        <v>122.51455985501671</v>
      </c>
      <c r="F190" s="18">
        <f t="shared" si="11"/>
        <v>562.6789022722526</v>
      </c>
      <c r="G190" s="18">
        <f t="shared" si="14"/>
        <v>1603.5941345354497</v>
      </c>
      <c r="H190" s="10">
        <f t="shared" si="12"/>
        <v>2.8660941387134037E-10</v>
      </c>
      <c r="I190">
        <f t="shared" si="13"/>
        <v>760.7701472817337</v>
      </c>
    </row>
    <row r="191" spans="3:9" ht="13.5" thickBot="1">
      <c r="C191" s="13">
        <v>0.61</v>
      </c>
      <c r="D191" s="13">
        <f t="shared" si="10"/>
        <v>0.39</v>
      </c>
      <c r="E191" s="10">
        <v>122.80505245742307</v>
      </c>
      <c r="F191" s="18">
        <f t="shared" si="11"/>
        <v>567.556973250102</v>
      </c>
      <c r="G191" s="18">
        <f t="shared" si="14"/>
        <v>1618.3352928377467</v>
      </c>
      <c r="H191" s="10">
        <f t="shared" si="12"/>
        <v>2.1131417737914293E-10</v>
      </c>
      <c r="I191">
        <f t="shared" si="13"/>
        <v>760.9051006262903</v>
      </c>
    </row>
    <row r="192" spans="3:9" ht="13.5" thickBot="1">
      <c r="C192" s="13">
        <v>0.62</v>
      </c>
      <c r="D192" s="13">
        <f t="shared" si="10"/>
        <v>0.38</v>
      </c>
      <c r="E192" s="10">
        <v>123.09372499059836</v>
      </c>
      <c r="F192" s="18">
        <f t="shared" si="11"/>
        <v>572.4381323159869</v>
      </c>
      <c r="G192" s="18">
        <f t="shared" si="14"/>
        <v>1633.0943086435213</v>
      </c>
      <c r="H192" s="10">
        <f t="shared" si="12"/>
        <v>1.457237764260275E-10</v>
      </c>
      <c r="I192">
        <f t="shared" si="13"/>
        <v>761.0402274087583</v>
      </c>
    </row>
    <row r="193" spans="3:9" ht="13.5" thickBot="1">
      <c r="C193" s="13">
        <v>0.63</v>
      </c>
      <c r="D193" s="13">
        <f t="shared" si="10"/>
        <v>0.37</v>
      </c>
      <c r="E193" s="10">
        <v>123.3806034515917</v>
      </c>
      <c r="F193" s="18">
        <f t="shared" si="11"/>
        <v>577.3223560707083</v>
      </c>
      <c r="G193" s="18">
        <f t="shared" si="14"/>
        <v>1647.8710675585976</v>
      </c>
      <c r="H193" s="10">
        <f t="shared" si="12"/>
        <v>9.136580109585349E-11</v>
      </c>
      <c r="I193">
        <f t="shared" si="13"/>
        <v>761.1746832723177</v>
      </c>
    </row>
    <row r="194" spans="3:9" ht="13.5" thickBot="1">
      <c r="C194" s="13">
        <v>0.64</v>
      </c>
      <c r="D194" s="13">
        <f t="shared" si="10"/>
        <v>0.36</v>
      </c>
      <c r="E194" s="10">
        <v>123.66571330189265</v>
      </c>
      <c r="F194" s="18">
        <f t="shared" si="11"/>
        <v>582.2096221112888</v>
      </c>
      <c r="G194" s="18">
        <f t="shared" si="14"/>
        <v>1662.6654587481678</v>
      </c>
      <c r="H194" s="10">
        <f t="shared" si="12"/>
        <v>4.929768008363799E-11</v>
      </c>
      <c r="I194">
        <f t="shared" si="13"/>
        <v>761.3075711422663</v>
      </c>
    </row>
    <row r="195" spans="3:9" ht="13.5" thickBot="1">
      <c r="C195" s="13">
        <v>0.65</v>
      </c>
      <c r="D195" s="13">
        <f aca="true" t="shared" si="15" ref="D195:D230">1-C195</f>
        <v>0.35</v>
      </c>
      <c r="E195" s="10">
        <v>123.94907947300253</v>
      </c>
      <c r="F195" s="18">
        <f aca="true" t="shared" si="16" ref="F195:F230">10^($D$8-$D$9/(E195+$D$10))</f>
        <v>587.0999088469886</v>
      </c>
      <c r="G195" s="18">
        <f t="shared" si="14"/>
        <v>1677.477374374067</v>
      </c>
      <c r="H195" s="10">
        <f aca="true" t="shared" si="17" ref="H195:H230">((1-(((C195*$E$4)/(F195))+((D195*$E$4)/(G195)))))^2</f>
        <v>2.0095700820289493E-11</v>
      </c>
      <c r="I195">
        <f aca="true" t="shared" si="18" ref="I195:I230">C195*I90+D195*I90</f>
        <v>761.437945882642</v>
      </c>
    </row>
    <row r="196" spans="3:9" ht="13.5" thickBot="1">
      <c r="C196" s="13">
        <v>0.66</v>
      </c>
      <c r="D196" s="13">
        <f t="shared" si="15"/>
        <v>0.33999999999999997</v>
      </c>
      <c r="E196" s="10">
        <v>124.23072637599135</v>
      </c>
      <c r="F196" s="18">
        <f t="shared" si="16"/>
        <v>591.9931953880217</v>
      </c>
      <c r="G196" s="18">
        <f t="shared" si="14"/>
        <v>1692.30670925085</v>
      </c>
      <c r="H196" s="10">
        <f t="shared" si="17"/>
        <v>3.864103253278037E-12</v>
      </c>
      <c r="I196">
        <f t="shared" si="18"/>
        <v>761.5648192150925</v>
      </c>
    </row>
    <row r="197" spans="3:9" ht="13.5" thickBot="1">
      <c r="C197" s="13">
        <v>0.67</v>
      </c>
      <c r="D197" s="13">
        <f t="shared" si="15"/>
        <v>0.32999999999999996</v>
      </c>
      <c r="E197" s="10">
        <v>124.51067790752265</v>
      </c>
      <c r="F197" s="18">
        <f t="shared" si="16"/>
        <v>596.8894613783214</v>
      </c>
      <c r="G197" s="18">
        <f aca="true" t="shared" si="19" ref="G197:G230">10^($D$14-$D$15/(E197+$D$16))</f>
        <v>1707.1533603312937</v>
      </c>
      <c r="H197" s="10">
        <f t="shared" si="17"/>
        <v>2.5867582846580304E-13</v>
      </c>
      <c r="I197">
        <f t="shared" si="18"/>
        <v>761.6871617873056</v>
      </c>
    </row>
    <row r="198" spans="3:9" ht="13.5" thickBot="1">
      <c r="C198" s="13">
        <v>0.68</v>
      </c>
      <c r="D198" s="13">
        <f t="shared" si="15"/>
        <v>0.31999999999999995</v>
      </c>
      <c r="E198" s="10">
        <v>124.78895745896914</v>
      </c>
      <c r="F198" s="18">
        <f t="shared" si="16"/>
        <v>601.7886868864972</v>
      </c>
      <c r="G198" s="18">
        <f t="shared" si="19"/>
        <v>1722.0172263671848</v>
      </c>
      <c r="H198" s="10">
        <f t="shared" si="17"/>
        <v>8.525372702655262E-12</v>
      </c>
      <c r="I198">
        <f t="shared" si="18"/>
        <v>761.803909007504</v>
      </c>
    </row>
    <row r="199" spans="3:9" ht="13.5" thickBot="1">
      <c r="C199" s="13">
        <v>0.69</v>
      </c>
      <c r="D199" s="13">
        <f t="shared" si="15"/>
        <v>0.31000000000000005</v>
      </c>
      <c r="E199" s="10">
        <v>125.06558792183814</v>
      </c>
      <c r="F199" s="18">
        <f t="shared" si="16"/>
        <v>606.6908522370013</v>
      </c>
      <c r="G199" s="18">
        <f t="shared" si="19"/>
        <v>1736.8982073876532</v>
      </c>
      <c r="H199" s="10">
        <f t="shared" si="17"/>
        <v>2.7550652264730954E-11</v>
      </c>
      <c r="I199">
        <f t="shared" si="18"/>
        <v>761.9139695742778</v>
      </c>
    </row>
    <row r="200" spans="3:9" ht="13.5" thickBot="1">
      <c r="C200" s="13">
        <v>0.7</v>
      </c>
      <c r="D200" s="13">
        <f t="shared" si="15"/>
        <v>0.30000000000000004</v>
      </c>
      <c r="E200" s="10">
        <v>125.34059169979817</v>
      </c>
      <c r="F200" s="18">
        <f t="shared" si="16"/>
        <v>611.5959379626413</v>
      </c>
      <c r="G200" s="18">
        <f t="shared" si="19"/>
        <v>1751.7962045449503</v>
      </c>
      <c r="H200" s="10">
        <f t="shared" si="17"/>
        <v>5.592006692415476E-11</v>
      </c>
      <c r="I200">
        <f t="shared" si="18"/>
        <v>762.0162310172747</v>
      </c>
    </row>
    <row r="201" spans="3:9" ht="13.5" thickBot="1">
      <c r="C201" s="13">
        <v>0.71</v>
      </c>
      <c r="D201" s="13">
        <f t="shared" si="15"/>
        <v>0.29000000000000004</v>
      </c>
      <c r="E201" s="10">
        <v>125.61399071283802</v>
      </c>
      <c r="F201" s="18">
        <f t="shared" si="16"/>
        <v>616.5039246232908</v>
      </c>
      <c r="G201" s="18">
        <f t="shared" si="19"/>
        <v>1766.71111955324</v>
      </c>
      <c r="H201" s="10">
        <f t="shared" si="17"/>
        <v>9.198465212235415E-11</v>
      </c>
      <c r="I201">
        <f t="shared" si="18"/>
        <v>762.1095701878179</v>
      </c>
    </row>
    <row r="202" spans="3:9" ht="13.5" thickBot="1">
      <c r="C202" s="13">
        <v>0.72</v>
      </c>
      <c r="D202" s="13">
        <f t="shared" si="15"/>
        <v>0.28</v>
      </c>
      <c r="E202" s="10">
        <v>125.88580640856443</v>
      </c>
      <c r="F202" s="18">
        <f t="shared" si="16"/>
        <v>621.4147927564093</v>
      </c>
      <c r="G202" s="18">
        <f t="shared" si="19"/>
        <v>1781.6428545268793</v>
      </c>
      <c r="H202" s="10">
        <f t="shared" si="17"/>
        <v>1.3392934629042773E-10</v>
      </c>
      <c r="I202">
        <f t="shared" si="18"/>
        <v>762.1928634340052</v>
      </c>
    </row>
    <row r="203" spans="3:9" ht="13.5" thickBot="1">
      <c r="C203" s="13">
        <v>0.73</v>
      </c>
      <c r="D203" s="13">
        <f t="shared" si="15"/>
        <v>0.27</v>
      </c>
      <c r="E203" s="10">
        <v>126.15605976990278</v>
      </c>
      <c r="F203" s="18">
        <f t="shared" si="16"/>
        <v>626.3285227693548</v>
      </c>
      <c r="G203" s="18">
        <f t="shared" si="19"/>
        <v>1796.59131164139</v>
      </c>
      <c r="H203" s="10">
        <f t="shared" si="17"/>
        <v>1.7984340734927477E-10</v>
      </c>
      <c r="I203">
        <f t="shared" si="18"/>
        <v>762.2650004231728</v>
      </c>
    </row>
    <row r="204" spans="3:9" ht="13.5" thickBot="1">
      <c r="C204" s="13">
        <v>0.74</v>
      </c>
      <c r="D204" s="13">
        <f t="shared" si="15"/>
        <v>0.26</v>
      </c>
      <c r="E204" s="10">
        <v>126.42477132468125</v>
      </c>
      <c r="F204" s="18">
        <f t="shared" si="16"/>
        <v>631.2450948711943</v>
      </c>
      <c r="G204" s="18">
        <f t="shared" si="19"/>
        <v>1811.5563929140178</v>
      </c>
      <c r="H204" s="10">
        <f t="shared" si="17"/>
        <v>2.2778866313058205E-10</v>
      </c>
      <c r="I204">
        <f t="shared" si="18"/>
        <v>762.3248947229902</v>
      </c>
    </row>
    <row r="205" spans="3:9" ht="13.5" thickBot="1">
      <c r="C205" s="13">
        <v>0.75</v>
      </c>
      <c r="D205" s="13">
        <f t="shared" si="15"/>
        <v>0.25</v>
      </c>
      <c r="E205" s="10">
        <v>126.69196115273057</v>
      </c>
      <c r="F205" s="18">
        <f t="shared" si="16"/>
        <v>636.1644889648705</v>
      </c>
      <c r="G205" s="18">
        <f t="shared" si="19"/>
        <v>1826.5379998631458</v>
      </c>
      <c r="H205" s="10">
        <f t="shared" si="17"/>
        <v>2.7586644746326806E-10</v>
      </c>
      <c r="I205">
        <f t="shared" si="18"/>
        <v>762.3715025788966</v>
      </c>
    </row>
    <row r="206" spans="3:9" ht="13.5" thickBot="1">
      <c r="C206" s="13">
        <v>0.76</v>
      </c>
      <c r="D206" s="13">
        <f t="shared" si="15"/>
        <v>0.24</v>
      </c>
      <c r="E206" s="10">
        <v>126.9576488980414</v>
      </c>
      <c r="F206" s="18">
        <f t="shared" si="16"/>
        <v>641.0866846379129</v>
      </c>
      <c r="G206" s="18">
        <f t="shared" si="19"/>
        <v>1841.5360334673917</v>
      </c>
      <c r="H206" s="10">
        <f t="shared" si="17"/>
        <v>3.2227502644485314E-10</v>
      </c>
      <c r="I206">
        <f t="shared" si="18"/>
        <v>762.4038399548235</v>
      </c>
    </row>
    <row r="207" spans="3:9" ht="13.5" thickBot="1">
      <c r="C207" s="13">
        <v>0.77</v>
      </c>
      <c r="D207" s="13">
        <f t="shared" si="15"/>
        <v>0.22999999999999998</v>
      </c>
      <c r="E207" s="10">
        <v>127.22185377652771</v>
      </c>
      <c r="F207" s="18">
        <f t="shared" si="16"/>
        <v>646.0116610790301</v>
      </c>
      <c r="G207" s="18">
        <f t="shared" si="19"/>
        <v>1856.5503938989127</v>
      </c>
      <c r="H207" s="10">
        <f t="shared" si="17"/>
        <v>3.6536378765679476E-10</v>
      </c>
      <c r="I207">
        <f t="shared" si="18"/>
        <v>762.4210002992756</v>
      </c>
    </row>
    <row r="208" spans="3:9" ht="13.5" thickBot="1">
      <c r="C208" s="13">
        <v>0.78</v>
      </c>
      <c r="D208" s="13">
        <f t="shared" si="15"/>
        <v>0.21999999999999997</v>
      </c>
      <c r="E208" s="10">
        <v>127.48459458527134</v>
      </c>
      <c r="F208" s="18">
        <f t="shared" si="16"/>
        <v>650.9393970275794</v>
      </c>
      <c r="G208" s="18">
        <f t="shared" si="19"/>
        <v>1871.5809803565676</v>
      </c>
      <c r="H208" s="10">
        <f t="shared" si="17"/>
        <v>4.0367852282887345E-10</v>
      </c>
      <c r="I208">
        <f t="shared" si="18"/>
        <v>762.4221783457112</v>
      </c>
    </row>
    <row r="209" spans="3:9" ht="13.5" thickBot="1">
      <c r="C209" s="13">
        <v>0.79</v>
      </c>
      <c r="D209" s="13">
        <f t="shared" si="15"/>
        <v>0.20999999999999996</v>
      </c>
      <c r="E209" s="10">
        <v>127.74588971318302</v>
      </c>
      <c r="F209" s="18">
        <f t="shared" si="16"/>
        <v>655.869870755919</v>
      </c>
      <c r="G209" s="18">
        <f t="shared" si="19"/>
        <v>1886.6276909993098</v>
      </c>
      <c r="H209" s="10">
        <f t="shared" si="17"/>
        <v>4.359962285402946E-10</v>
      </c>
      <c r="I209">
        <f t="shared" si="18"/>
        <v>762.406692832787</v>
      </c>
    </row>
    <row r="210" spans="3:9" ht="13.5" thickBot="1">
      <c r="C210" s="13">
        <v>0.8</v>
      </c>
      <c r="D210" s="13">
        <f t="shared" si="15"/>
        <v>0.19999999999999996</v>
      </c>
      <c r="E210" s="10">
        <v>128.0057571510698</v>
      </c>
      <c r="F210" s="18">
        <f t="shared" si="16"/>
        <v>660.8030600474854</v>
      </c>
      <c r="G210" s="18">
        <f t="shared" si="19"/>
        <v>1901.6904228666144</v>
      </c>
      <c r="H210" s="10">
        <f t="shared" si="17"/>
        <v>4.6135103293278117E-10</v>
      </c>
      <c r="I210">
        <f t="shared" si="18"/>
        <v>762.374013000951</v>
      </c>
    </row>
    <row r="211" spans="3:9" ht="13.5" thickBot="1">
      <c r="C211" s="13">
        <v>0.81</v>
      </c>
      <c r="D211" s="13">
        <f t="shared" si="15"/>
        <v>0.18999999999999995</v>
      </c>
      <c r="E211" s="10">
        <v>128.26421449970798</v>
      </c>
      <c r="F211" s="18">
        <f t="shared" si="16"/>
        <v>665.7389421432883</v>
      </c>
      <c r="G211" s="18">
        <f t="shared" si="19"/>
        <v>1916.7690717026046</v>
      </c>
      <c r="H211" s="10">
        <f t="shared" si="17"/>
        <v>4.790531562477582E-10</v>
      </c>
      <c r="I211">
        <f t="shared" si="18"/>
        <v>762.3237864131756</v>
      </c>
    </row>
    <row r="212" spans="3:9" ht="13.5" thickBot="1">
      <c r="C212" s="13">
        <v>0.82</v>
      </c>
      <c r="D212" s="13">
        <f t="shared" si="15"/>
        <v>0.18000000000000005</v>
      </c>
      <c r="E212" s="10">
        <v>128.52127898199234</v>
      </c>
      <c r="F212" s="18">
        <f t="shared" si="16"/>
        <v>670.6774937722332</v>
      </c>
      <c r="G212" s="18">
        <f t="shared" si="19"/>
        <v>1931.8635320361952</v>
      </c>
      <c r="H212" s="10">
        <f t="shared" si="17"/>
        <v>4.886934812236075E-10</v>
      </c>
      <c r="I212">
        <f t="shared" si="18"/>
        <v>762.2558696279573</v>
      </c>
    </row>
    <row r="213" spans="3:9" ht="13.5" thickBot="1">
      <c r="C213" s="13">
        <v>0.83</v>
      </c>
      <c r="D213" s="13">
        <f t="shared" si="15"/>
        <v>0.17000000000000004</v>
      </c>
      <c r="E213" s="10">
        <v>128.77696745170476</v>
      </c>
      <c r="F213" s="18">
        <f t="shared" si="16"/>
        <v>675.6186911239656</v>
      </c>
      <c r="G213" s="18">
        <f t="shared" si="19"/>
        <v>1946.9736970860295</v>
      </c>
      <c r="H213" s="10">
        <f t="shared" si="17"/>
        <v>4.901432222570026E-10</v>
      </c>
      <c r="I213">
        <f t="shared" si="18"/>
        <v>762.1703593108518</v>
      </c>
    </row>
    <row r="214" spans="3:9" ht="13.5" thickBot="1">
      <c r="C214" s="13">
        <v>0.84</v>
      </c>
      <c r="D214" s="13">
        <f t="shared" si="15"/>
        <v>0.16000000000000003</v>
      </c>
      <c r="E214" s="10">
        <v>129.03129640428182</v>
      </c>
      <c r="F214" s="18">
        <f t="shared" si="16"/>
        <v>680.5625098664455</v>
      </c>
      <c r="G214" s="18">
        <f t="shared" si="19"/>
        <v>1962.0994588023445</v>
      </c>
      <c r="H214" s="10">
        <f t="shared" si="17"/>
        <v>4.835427450963162E-10</v>
      </c>
      <c r="I214">
        <f t="shared" si="18"/>
        <v>762.0676273299586</v>
      </c>
    </row>
    <row r="215" spans="3:9" ht="13.5" thickBot="1">
      <c r="C215" s="13">
        <v>0.85</v>
      </c>
      <c r="D215" s="13">
        <f t="shared" si="15"/>
        <v>0.15000000000000002</v>
      </c>
      <c r="E215" s="10">
        <v>129.2842819857412</v>
      </c>
      <c r="F215" s="18">
        <f t="shared" si="16"/>
        <v>685.5089251345321</v>
      </c>
      <c r="G215" s="18">
        <f t="shared" si="19"/>
        <v>1977.2407078204974</v>
      </c>
      <c r="H215" s="10">
        <f t="shared" si="17"/>
        <v>4.692851534248018E-10</v>
      </c>
      <c r="I215">
        <f t="shared" si="18"/>
        <v>761.9483571396487</v>
      </c>
    </row>
    <row r="216" spans="3:9" ht="13.5" thickBot="1">
      <c r="C216" s="13">
        <v>0.86</v>
      </c>
      <c r="D216" s="13">
        <f t="shared" si="15"/>
        <v>0.14</v>
      </c>
      <c r="E216" s="10">
        <v>129.53594000466748</v>
      </c>
      <c r="F216" s="18">
        <f t="shared" si="16"/>
        <v>690.4579115847633</v>
      </c>
      <c r="G216" s="18">
        <f t="shared" si="19"/>
        <v>1992.3973336174738</v>
      </c>
      <c r="H216" s="10">
        <f t="shared" si="17"/>
        <v>4.4798943964330794E-10</v>
      </c>
      <c r="I216">
        <f t="shared" si="18"/>
        <v>761.8135772544902</v>
      </c>
    </row>
    <row r="217" spans="3:9" ht="13.5" thickBot="1">
      <c r="C217" s="13">
        <v>0.87</v>
      </c>
      <c r="D217" s="13">
        <f t="shared" si="15"/>
        <v>0.13</v>
      </c>
      <c r="E217" s="10">
        <v>129.78628593982276</v>
      </c>
      <c r="F217" s="18">
        <f t="shared" si="16"/>
        <v>695.4094433712952</v>
      </c>
      <c r="G217" s="18">
        <f t="shared" si="19"/>
        <v>2007.569224427463</v>
      </c>
      <c r="H217" s="10">
        <f t="shared" si="17"/>
        <v>4.2047366158104683E-10</v>
      </c>
      <c r="I217">
        <f t="shared" si="18"/>
        <v>761.6647045791138</v>
      </c>
    </row>
    <row r="218" spans="3:9" ht="13.5" thickBot="1">
      <c r="C218" s="13">
        <v>0.88</v>
      </c>
      <c r="D218" s="13">
        <f t="shared" si="15"/>
        <v>0.12</v>
      </c>
      <c r="E218" s="10">
        <v>130.03533495230775</v>
      </c>
      <c r="F218" s="18">
        <f t="shared" si="16"/>
        <v>700.3634942175769</v>
      </c>
      <c r="G218" s="18">
        <f t="shared" si="19"/>
        <v>2022.7562674510891</v>
      </c>
      <c r="H218" s="10">
        <f t="shared" si="17"/>
        <v>3.877181848931039E-10</v>
      </c>
      <c r="I218">
        <f t="shared" si="18"/>
        <v>761.5035769339856</v>
      </c>
    </row>
    <row r="219" spans="3:9" ht="13.5" thickBot="1">
      <c r="C219" s="13">
        <v>0.89</v>
      </c>
      <c r="D219" s="13">
        <f t="shared" si="15"/>
        <v>0.10999999999999999</v>
      </c>
      <c r="E219" s="10">
        <v>130.28310189372297</v>
      </c>
      <c r="F219" s="18">
        <f t="shared" si="16"/>
        <v>705.3200374158371</v>
      </c>
      <c r="G219" s="18">
        <f t="shared" si="19"/>
        <v>2037.9583488440037</v>
      </c>
      <c r="H219" s="10">
        <f t="shared" si="17"/>
        <v>3.508307422073301E-10</v>
      </c>
      <c r="I219">
        <f t="shared" si="18"/>
        <v>761.3324941332864</v>
      </c>
    </row>
    <row r="220" spans="3:9" ht="13.5" thickBot="1">
      <c r="C220" s="13">
        <v>0.9</v>
      </c>
      <c r="D220" s="13">
        <f t="shared" si="15"/>
        <v>0.09999999999999998</v>
      </c>
      <c r="E220" s="10">
        <v>130.52960131736987</v>
      </c>
      <c r="F220" s="18">
        <f t="shared" si="16"/>
        <v>710.2790458932263</v>
      </c>
      <c r="G220" s="18">
        <f t="shared" si="19"/>
        <v>2053.1753539103347</v>
      </c>
      <c r="H220" s="10">
        <f t="shared" si="17"/>
        <v>3.11006076711126E-10</v>
      </c>
      <c r="I220">
        <f t="shared" si="18"/>
        <v>761.1542526468444</v>
      </c>
    </row>
    <row r="221" spans="3:9" ht="13.5" thickBot="1">
      <c r="C221" s="13">
        <v>0.91</v>
      </c>
      <c r="D221" s="13">
        <f t="shared" si="15"/>
        <v>0.08999999999999997</v>
      </c>
      <c r="E221" s="10">
        <v>130.7748474864119</v>
      </c>
      <c r="F221" s="18">
        <f t="shared" si="16"/>
        <v>715.2404922236846</v>
      </c>
      <c r="G221" s="18">
        <f t="shared" si="19"/>
        <v>2068.4071671302413</v>
      </c>
      <c r="H221" s="10">
        <f t="shared" si="17"/>
        <v>2.6948832315784965E-10</v>
      </c>
      <c r="I221">
        <f t="shared" si="18"/>
        <v>760.9721802977863</v>
      </c>
    </row>
    <row r="222" spans="3:9" ht="13.5" thickBot="1">
      <c r="C222" s="13">
        <v>0.92</v>
      </c>
      <c r="D222" s="13">
        <f t="shared" si="15"/>
        <v>0.07999999999999996</v>
      </c>
      <c r="E222" s="10">
        <v>131.0188543849352</v>
      </c>
      <c r="F222" s="18">
        <f t="shared" si="16"/>
        <v>720.2043487042812</v>
      </c>
      <c r="G222" s="18">
        <f t="shared" si="19"/>
        <v>2083.653672385893</v>
      </c>
      <c r="H222" s="10">
        <f t="shared" si="17"/>
        <v>2.2753079098192782E-10</v>
      </c>
      <c r="I222">
        <f t="shared" si="18"/>
        <v>760.790166192558</v>
      </c>
    </row>
    <row r="223" spans="3:9" ht="13.5" thickBot="1">
      <c r="C223" s="13">
        <v>0.93</v>
      </c>
      <c r="D223" s="13">
        <f t="shared" si="15"/>
        <v>0.06999999999999995</v>
      </c>
      <c r="E223" s="10">
        <v>131.2616357260723</v>
      </c>
      <c r="F223" s="18">
        <f t="shared" si="16"/>
        <v>725.170587378604</v>
      </c>
      <c r="G223" s="18">
        <f t="shared" si="19"/>
        <v>2098.914753025491</v>
      </c>
      <c r="H223" s="10">
        <f t="shared" si="17"/>
        <v>1.8636026385152642E-10</v>
      </c>
      <c r="I223">
        <f t="shared" si="18"/>
        <v>760.6126851900763</v>
      </c>
    </row>
    <row r="224" spans="3:9" ht="13.5" thickBot="1">
      <c r="C224" s="13">
        <v>0.94</v>
      </c>
      <c r="D224" s="13">
        <f t="shared" si="15"/>
        <v>0.06000000000000005</v>
      </c>
      <c r="E224" s="10">
        <v>131.50320496182636</v>
      </c>
      <c r="F224" s="18">
        <f t="shared" si="16"/>
        <v>730.1391801005045</v>
      </c>
      <c r="G224" s="18">
        <f t="shared" si="19"/>
        <v>2114.1902920518696</v>
      </c>
      <c r="H224" s="10">
        <f t="shared" si="17"/>
        <v>1.4714202866274561E-10</v>
      </c>
      <c r="I224">
        <f t="shared" si="18"/>
        <v>760.4448155910299</v>
      </c>
    </row>
    <row r="225" spans="3:9" ht="13.5" thickBot="1">
      <c r="C225" s="13">
        <v>0.95</v>
      </c>
      <c r="D225" s="13">
        <f t="shared" si="15"/>
        <v>0.050000000000000044</v>
      </c>
      <c r="E225" s="10">
        <v>131.7435752919308</v>
      </c>
      <c r="F225" s="18">
        <f t="shared" si="16"/>
        <v>735.1100985843017</v>
      </c>
      <c r="G225" s="18">
        <f t="shared" si="19"/>
        <v>2129.4801722700795</v>
      </c>
      <c r="H225" s="10">
        <f t="shared" si="17"/>
        <v>1.1094908391443785E-10</v>
      </c>
      <c r="I225">
        <f t="shared" si="18"/>
        <v>760.2922464135601</v>
      </c>
    </row>
    <row r="226" spans="3:9" ht="13.5" thickBot="1">
      <c r="C226" s="13">
        <v>0.96</v>
      </c>
      <c r="D226" s="13">
        <f t="shared" si="15"/>
        <v>0.040000000000000036</v>
      </c>
      <c r="E226" s="10">
        <v>131.98275967260574</v>
      </c>
      <c r="F226" s="18">
        <f t="shared" si="16"/>
        <v>740.0833144585885</v>
      </c>
      <c r="G226" s="18">
        <f t="shared" si="19"/>
        <v>2144.784276446706</v>
      </c>
      <c r="H226" s="10">
        <f t="shared" si="17"/>
        <v>7.873529115253724E-11</v>
      </c>
      <c r="I226">
        <f t="shared" si="18"/>
        <v>760.1612725253667</v>
      </c>
    </row>
    <row r="227" spans="3:9" ht="13.5" thickBot="1">
      <c r="C227" s="13">
        <v>0.97</v>
      </c>
      <c r="D227" s="13">
        <f t="shared" si="15"/>
        <v>0.030000000000000027</v>
      </c>
      <c r="E227" s="10">
        <v>132.22077082516535</v>
      </c>
      <c r="F227" s="18">
        <f t="shared" si="16"/>
        <v>745.0587993226501</v>
      </c>
      <c r="G227" s="18">
        <f t="shared" si="19"/>
        <v>2160.1024874778323</v>
      </c>
      <c r="H227" s="10">
        <f t="shared" si="17"/>
        <v>5.1313044758289174E-11</v>
      </c>
      <c r="I227">
        <f t="shared" si="18"/>
        <v>760.0587721505997</v>
      </c>
    </row>
    <row r="228" spans="3:9" ht="13.5" thickBot="1">
      <c r="C228" s="13">
        <v>0.98</v>
      </c>
      <c r="D228" s="13">
        <f t="shared" si="15"/>
        <v>0.020000000000000018</v>
      </c>
      <c r="E228" s="10">
        <v>132.45762124435836</v>
      </c>
      <c r="F228" s="18">
        <f t="shared" si="16"/>
        <v>750.0365248028555</v>
      </c>
      <c r="G228" s="18">
        <f t="shared" si="19"/>
        <v>2175.4346885575246</v>
      </c>
      <c r="H228" s="10">
        <f t="shared" si="17"/>
        <v>2.9335892989641824E-11</v>
      </c>
      <c r="I228">
        <f t="shared" si="18"/>
        <v>759.9921652630036</v>
      </c>
    </row>
    <row r="229" spans="3:9" ht="13.5" thickBot="1">
      <c r="C229" s="13">
        <v>0.99</v>
      </c>
      <c r="D229" s="13">
        <f t="shared" si="15"/>
        <v>0.010000000000000009</v>
      </c>
      <c r="E229" s="10">
        <v>132.6933232065532</v>
      </c>
      <c r="F229" s="18">
        <f t="shared" si="16"/>
        <v>755.016462611164</v>
      </c>
      <c r="G229" s="18">
        <f t="shared" si="19"/>
        <v>2190.780763353493</v>
      </c>
      <c r="H229" s="10">
        <f t="shared" si="17"/>
        <v>1.3286262648404463E-11</v>
      </c>
      <c r="I229">
        <f t="shared" si="18"/>
        <v>759.9693444780087</v>
      </c>
    </row>
    <row r="230" spans="3:9" ht="13.5" thickBot="1">
      <c r="C230" s="14">
        <v>1</v>
      </c>
      <c r="D230" s="14">
        <f t="shared" si="15"/>
        <v>0</v>
      </c>
      <c r="E230" s="15">
        <v>132.92788877758682</v>
      </c>
      <c r="F230" s="19">
        <f t="shared" si="16"/>
        <v>759.9985846018114</v>
      </c>
      <c r="G230" s="19">
        <f t="shared" si="19"/>
        <v>2206.1405961776836</v>
      </c>
      <c r="H230" s="10">
        <f t="shared" si="17"/>
        <v>3.46842017667376E-12</v>
      </c>
      <c r="I230">
        <f t="shared" si="18"/>
        <v>759.9985736662599</v>
      </c>
    </row>
    <row r="231" ht="13.5" thickBot="1"/>
    <row r="232" spans="7:8" ht="13.5" thickBot="1">
      <c r="G232" s="25" t="s">
        <v>24</v>
      </c>
      <c r="H232" s="15">
        <f>SQRT(AVERAGE(H130:H230))</f>
        <v>1.8503378346198252E-05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Co</dc:creator>
  <cp:keywords/>
  <dc:description/>
  <cp:lastModifiedBy>juan  carlos vazquez lira</cp:lastModifiedBy>
  <dcterms:created xsi:type="dcterms:W3CDTF">2000-03-14T16:06:45Z</dcterms:created>
  <dcterms:modified xsi:type="dcterms:W3CDTF">2017-02-23T21:40:07Z</dcterms:modified>
  <cp:category/>
  <cp:version/>
  <cp:contentType/>
  <cp:contentStatus/>
</cp:coreProperties>
</file>