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065" activeTab="0"/>
  </bookViews>
  <sheets>
    <sheet name="Punto de Burbuja y Rocio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<sst xmlns="http://schemas.openxmlformats.org/spreadsheetml/2006/main" count="45" uniqueCount="44">
  <si>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Teniendo un sistema con dos componentes; Acetona y Cloroformo a 101.3 Kpa</t>
  </si>
  <si>
    <t xml:space="preserve">Hagamos una tabla donde se incluya las fracciones molares de A y B, Volatilidad Relativa y la </t>
  </si>
  <si>
    <t>Variacion de la volatilidad para ello utilizaremos las siguientes formulas;</t>
  </si>
  <si>
    <t>Volatilidad Relativa</t>
  </si>
  <si>
    <t>Variacion de la Volatilidad</t>
  </si>
  <si>
    <t>a diferentes temperaturas como se muestra en la siguiente tabla;</t>
  </si>
  <si>
    <t>Temperatura</t>
  </si>
  <si>
    <t>Fraccion molar de A</t>
  </si>
  <si>
    <t>Liquido (X)</t>
  </si>
  <si>
    <t>Vapor (Y)</t>
  </si>
  <si>
    <t>Fraccion molar de B</t>
  </si>
  <si>
    <t>Liquido (1-X)</t>
  </si>
  <si>
    <t>Vapor (1-Y)</t>
  </si>
  <si>
    <t>Presion (Kpa)</t>
  </si>
  <si>
    <t>Variacion Volatilidad</t>
  </si>
  <si>
    <t>α</t>
  </si>
  <si>
    <t>Vα (%)</t>
  </si>
  <si>
    <t>T. Eb. Cloroformo (ºC)</t>
  </si>
  <si>
    <t>T. Eb. Acetona (ºC)</t>
  </si>
  <si>
    <t>Realizar las siguientes actividades;</t>
  </si>
  <si>
    <t>1.- Realizar la grafica T; (xy) y especificar la condicion de la mezcla en cada zona</t>
  </si>
  <si>
    <t>2.- Calcular la volatilidad relativa en cada temperatura y analizar la variacion de cada parametro. ¿sepuede considerar estable?</t>
  </si>
  <si>
    <t>3.- Realizar un diagrama X,Y</t>
  </si>
  <si>
    <t>5.- A 101.3 kPa ¿Cuál es la temperatura de ebullicion de cada componente?</t>
  </si>
  <si>
    <t>4.- Para una mezcla al 4 % de acetona en cloroformo, indicar cual es el punto de Burbuja y Rocio</t>
  </si>
  <si>
    <t>HOJA DE CALCULO</t>
  </si>
  <si>
    <t xml:space="preserve">1.- La temperatura dada es para ambos componentes en liquido y vapor, la Presion es constante, asi que se grafican las </t>
  </si>
  <si>
    <t>fracciones molares de la Acetona (A) con respecto a la temperatura por ser el componente mas volatil, y para tener mas completa</t>
  </si>
  <si>
    <t>la grafica se incluyen las fracciones molares del componente mas pesado que es el Cloroformo (B) en fase liquida y vapor.</t>
  </si>
  <si>
    <t>(Grafica 1)</t>
  </si>
  <si>
    <t>TABLA 1</t>
  </si>
  <si>
    <t>2.- En la Tabla 1 se muestran los calculos registrados de la Volatilidad Relativa para cada temperatura dada, usando las formulas adjuntas.</t>
  </si>
  <si>
    <t xml:space="preserve">Para considerar que la Variacion Relativa sea estable la variacion tendria que estar en el rango de 0 al 5 %, para este sistema la </t>
  </si>
  <si>
    <t>Variacion Relativa no es estable ya que las varianzas entre las distintas fracciones de los componentes no cumple esta condicion.</t>
  </si>
  <si>
    <t>3.- El diagrma X, Y se realiza con base en la fraccion liquida y vapor del componente mas volatil para nuestro sistema la Acetona (A)</t>
  </si>
  <si>
    <t>Sin embargo se necesita una linea de referencia que se obtiende igualando X=Y (Ver Grafica 2)</t>
  </si>
  <si>
    <t xml:space="preserve">4.- El 4 % corresponde al 0.04 en composicion, muy cercano a las temperaturas de ebullicion, el valor seria tan insignificante que se puede </t>
  </si>
  <si>
    <t>decir que la temperatura de burbuja y rocio para la composicion del 4 % es igual a las temperaturas de ebullicion de los componentes.</t>
  </si>
  <si>
    <t>Para un valor de mayor composicion se tendria que hacer una interpolacion en el eje de la composicion de Acetona con respecto a la temperatura</t>
  </si>
  <si>
    <t>Acetona: 56.2 °C</t>
  </si>
  <si>
    <t>Cloroformo: 62.2 °C</t>
  </si>
  <si>
    <t xml:space="preserve"> PUNTO DE BURBUJA Y ROCIO</t>
  </si>
  <si>
    <t>5.- Ya que 101.3 kPa es igual a una atmosfera entonces la temperatura de cada componente seria;</t>
  </si>
  <si>
    <t>Dr Juan Carlos Vázquez Lira Feb 2017  UNAM FES Zaragoza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</si>
</sst>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i/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center"/>
    </xf>
    <xf numFmtId="0" fontId="42" fillId="35" borderId="0" xfId="0" applyFont="1" applyFill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43" fillId="37" borderId="0" xfId="0" applyFont="1" applyFill="1" applyAlignment="1">
      <alignment/>
    </xf>
    <xf numFmtId="0" fontId="44" fillId="37" borderId="0" xfId="0" applyFont="1" applyFill="1" applyAlignment="1">
      <alignment/>
    </xf>
    <xf numFmtId="0" fontId="42" fillId="37" borderId="0" xfId="0" applyFont="1" applyFill="1" applyAlignment="1">
      <alignment/>
    </xf>
    <xf numFmtId="0" fontId="45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Border="1" applyAlignment="1">
      <alignment/>
    </xf>
    <xf numFmtId="0" fontId="42" fillId="35" borderId="0" xfId="0" applyFont="1" applyFill="1" applyBorder="1" applyAlignment="1">
      <alignment horizontal="left"/>
    </xf>
    <xf numFmtId="0" fontId="42" fillId="35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40" fillId="38" borderId="0" xfId="0" applyFont="1" applyFill="1" applyAlignment="1">
      <alignment/>
    </xf>
    <xf numFmtId="176" fontId="42" fillId="35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DIAGRAMA  DE FASES A 101.3 KPa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solidFill>
          <a:srgbClr val="558ED5"/>
        </a:solidFill>
        <a:ln w="3175">
          <a:noFill/>
        </a:ln>
      </c:spPr>
    </c:title>
    <c:plotArea>
      <c:layout>
        <c:manualLayout>
          <c:xMode val="edge"/>
          <c:yMode val="edge"/>
          <c:x val="0.036"/>
          <c:y val="0.0785"/>
          <c:w val="0.95475"/>
          <c:h val="0.802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9"/>
            <c:spPr>
              <a:solidFill>
                <a:srgbClr val="4F81BD"/>
              </a:solidFill>
              <a:ln w="25400">
                <a:solidFill>
                  <a:srgbClr val="003366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'Punto de Burbuja y Rocio'!$B$25:$B$38</c:f>
              <c:numCache/>
            </c:numRef>
          </c:xVal>
          <c:yVal>
            <c:numRef>
              <c:f>'Punto de Burbuja y Rocio'!$A$25:$A$38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'Punto de Burbuja y Rocio'!$C$25:$C$38</c:f>
              <c:numCache/>
            </c:numRef>
          </c:xVal>
          <c:yVal>
            <c:numRef>
              <c:f>'Punto de Burbuja y Rocio'!$A$25:$A$38</c:f>
              <c:numCache/>
            </c:numRef>
          </c:yVal>
          <c:smooth val="1"/>
        </c:ser>
        <c:axId val="22262861"/>
        <c:axId val="35237574"/>
      </c:scatterChart>
      <c:valAx>
        <c:axId val="2226286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Fraccion mol de ACETONA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solidFill>
              <a:srgbClr val="558ED5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37574"/>
        <c:crosses val="autoZero"/>
        <c:crossBetween val="midCat"/>
        <c:dispUnits/>
        <c:majorUnit val="0.1"/>
        <c:minorUnit val="0.04000000000000001"/>
      </c:valAx>
      <c:valAx>
        <c:axId val="35237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Temperatura (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solidFill>
              <a:srgbClr val="558ED5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2628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Equilibrio Vapor - Liquido ACETONA a 101.3 KPa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solidFill>
          <a:srgbClr val="558ED5"/>
        </a:solidFill>
        <a:ln w="3175">
          <a:noFill/>
        </a:ln>
      </c:spPr>
    </c:title>
    <c:plotArea>
      <c:layout>
        <c:manualLayout>
          <c:xMode val="edge"/>
          <c:yMode val="edge"/>
          <c:x val="0.0355"/>
          <c:y val="0.0795"/>
          <c:w val="0.94025"/>
          <c:h val="0.800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'Punto de Burbuja y Rocio'!$B$25:$B$39</c:f>
              <c:numCache/>
            </c:numRef>
          </c:xVal>
          <c:yVal>
            <c:numRef>
              <c:f>'Punto de Burbuja y Rocio'!$C$25:$C$39</c:f>
              <c:numCache/>
            </c:numRef>
          </c:yVal>
          <c:smooth val="1"/>
        </c:ser>
        <c:ser>
          <c:idx val="1"/>
          <c:order val="1"/>
          <c:tx>
            <c:v>X = 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CCCC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'Punto de Burbuja y Rocio'!$B$26:$B$39</c:f>
              <c:numCache/>
            </c:numRef>
          </c:xVal>
          <c:yVal>
            <c:numRef>
              <c:f>'Punto de Burbuja y Rocio'!$B$26:$B$39</c:f>
              <c:numCache/>
            </c:numRef>
          </c:yVal>
          <c:smooth val="1"/>
        </c:ser>
        <c:axId val="49136343"/>
        <c:axId val="11058368"/>
      </c:scatterChart>
      <c:valAx>
        <c:axId val="4913634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Fraccion mol de ACETONA en Fase Liquida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25"/>
            </c:manualLayout>
          </c:layout>
          <c:overlay val="0"/>
          <c:spPr>
            <a:solidFill>
              <a:srgbClr val="8EB4E3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58368"/>
        <c:crosses val="autoZero"/>
        <c:crossBetween val="midCat"/>
        <c:dispUnits/>
        <c:majorUnit val="0.1"/>
        <c:minorUnit val="0.020000000000000004"/>
      </c:valAx>
      <c:valAx>
        <c:axId val="1105836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Fraccion Molar de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ACETONA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en Fase Vapor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solidFill>
              <a:srgbClr val="8EB4E3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136343"/>
        <c:crosses val="autoZero"/>
        <c:crossBetween val="midCat"/>
        <c:dispUnits/>
        <c:majorUnit val="0.1"/>
        <c:minorUnit val="0.0200000000000000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FBFB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0.10025</cdr:y>
    </cdr:from>
    <cdr:to>
      <cdr:x>0.24025</cdr:x>
      <cdr:y>0.174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71550" y="628650"/>
          <a:ext cx="1133475" cy="466725"/>
        </a:xfrm>
        <a:prstGeom prst="rect">
          <a:avLst/>
        </a:prstGeom>
        <a:solidFill>
          <a:srgbClr val="77933C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vapor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sobrecalentado</a:t>
          </a:r>
        </a:p>
      </cdr:txBody>
    </cdr:sp>
  </cdr:relSizeAnchor>
  <cdr:relSizeAnchor xmlns:cdr="http://schemas.openxmlformats.org/drawingml/2006/chartDrawing">
    <cdr:from>
      <cdr:x>0.1175</cdr:x>
      <cdr:y>0.6505</cdr:y>
    </cdr:from>
    <cdr:to>
      <cdr:x>0.2825</cdr:x>
      <cdr:y>0.69925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1028700" y="4086225"/>
          <a:ext cx="1447800" cy="304800"/>
        </a:xfrm>
        <a:prstGeom prst="rect">
          <a:avLst/>
        </a:prstGeom>
        <a:solidFill>
          <a:srgbClr val="77933C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liquido subenfriado</a:t>
          </a:r>
        </a:p>
      </cdr:txBody>
    </cdr:sp>
  </cdr:relSizeAnchor>
  <cdr:relSizeAnchor xmlns:cdr="http://schemas.openxmlformats.org/drawingml/2006/chartDrawing">
    <cdr:from>
      <cdr:x>0.44075</cdr:x>
      <cdr:y>0.4395</cdr:y>
    </cdr:from>
    <cdr:to>
      <cdr:x>0.53875</cdr:x>
      <cdr:y>0.5075</cdr:y>
    </cdr:to>
    <cdr:sp>
      <cdr:nvSpPr>
        <cdr:cNvPr id="3" name="3 CuadroTexto"/>
        <cdr:cNvSpPr txBox="1">
          <a:spLocks noChangeArrowheads="1"/>
        </cdr:cNvSpPr>
      </cdr:nvSpPr>
      <cdr:spPr>
        <a:xfrm>
          <a:off x="3867150" y="2762250"/>
          <a:ext cx="857250" cy="428625"/>
        </a:xfrm>
        <a:prstGeom prst="rect">
          <a:avLst/>
        </a:prstGeom>
        <a:solidFill>
          <a:srgbClr val="77933C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liquido saturado</a:t>
          </a:r>
        </a:p>
      </cdr:txBody>
    </cdr:sp>
  </cdr:relSizeAnchor>
  <cdr:relSizeAnchor xmlns:cdr="http://schemas.openxmlformats.org/drawingml/2006/chartDrawing">
    <cdr:from>
      <cdr:x>0.4455</cdr:x>
      <cdr:y>0.30975</cdr:y>
    </cdr:from>
    <cdr:to>
      <cdr:x>0.549</cdr:x>
      <cdr:y>0.37375</cdr:y>
    </cdr:to>
    <cdr:sp>
      <cdr:nvSpPr>
        <cdr:cNvPr id="4" name="4 CuadroTexto"/>
        <cdr:cNvSpPr txBox="1">
          <a:spLocks noChangeArrowheads="1"/>
        </cdr:cNvSpPr>
      </cdr:nvSpPr>
      <cdr:spPr>
        <a:xfrm>
          <a:off x="3905250" y="1943100"/>
          <a:ext cx="904875" cy="400050"/>
        </a:xfrm>
        <a:prstGeom prst="rect">
          <a:avLst/>
        </a:prstGeom>
        <a:solidFill>
          <a:srgbClr val="77933C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PUNTO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BURBUJA</a:t>
          </a:r>
        </a:p>
      </cdr:txBody>
    </cdr:sp>
  </cdr:relSizeAnchor>
  <cdr:relSizeAnchor xmlns:cdr="http://schemas.openxmlformats.org/drawingml/2006/chartDrawing">
    <cdr:from>
      <cdr:x>0.808</cdr:x>
      <cdr:y>0.26775</cdr:y>
    </cdr:from>
    <cdr:to>
      <cdr:x>0.95</cdr:x>
      <cdr:y>0.30975</cdr:y>
    </cdr:to>
    <cdr:sp>
      <cdr:nvSpPr>
        <cdr:cNvPr id="5" name="5 CuadroTexto"/>
        <cdr:cNvSpPr txBox="1">
          <a:spLocks noChangeArrowheads="1"/>
        </cdr:cNvSpPr>
      </cdr:nvSpPr>
      <cdr:spPr>
        <a:xfrm>
          <a:off x="7086600" y="1676400"/>
          <a:ext cx="1247775" cy="266700"/>
        </a:xfrm>
        <a:prstGeom prst="rect">
          <a:avLst/>
        </a:prstGeom>
        <a:solidFill>
          <a:srgbClr val="77933C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PUNTO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ROCIO</a:t>
          </a:r>
        </a:p>
      </cdr:txBody>
    </cdr:sp>
  </cdr:relSizeAnchor>
  <cdr:relSizeAnchor xmlns:cdr="http://schemas.openxmlformats.org/drawingml/2006/chartDrawing">
    <cdr:from>
      <cdr:x>0.76875</cdr:x>
      <cdr:y>0.151</cdr:y>
    </cdr:from>
    <cdr:to>
      <cdr:x>0.89875</cdr:x>
      <cdr:y>0.193</cdr:y>
    </cdr:to>
    <cdr:sp>
      <cdr:nvSpPr>
        <cdr:cNvPr id="6" name="6 CuadroTexto"/>
        <cdr:cNvSpPr txBox="1">
          <a:spLocks noChangeArrowheads="1"/>
        </cdr:cNvSpPr>
      </cdr:nvSpPr>
      <cdr:spPr>
        <a:xfrm>
          <a:off x="6743700" y="942975"/>
          <a:ext cx="1143000" cy="266700"/>
        </a:xfrm>
        <a:prstGeom prst="rect">
          <a:avLst/>
        </a:prstGeom>
        <a:solidFill>
          <a:srgbClr val="77933C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vapor saturado</a:t>
          </a:r>
        </a:p>
      </cdr:txBody>
    </cdr:sp>
  </cdr:relSizeAnchor>
  <cdr:relSizeAnchor xmlns:cdr="http://schemas.openxmlformats.org/drawingml/2006/chartDrawing">
    <cdr:from>
      <cdr:x>0.549</cdr:x>
      <cdr:y>0.3385</cdr:y>
    </cdr:from>
    <cdr:to>
      <cdr:x>0.65425</cdr:x>
      <cdr:y>0.3415</cdr:y>
    </cdr:to>
    <cdr:sp>
      <cdr:nvSpPr>
        <cdr:cNvPr id="7" name="8 Conector recto de flecha"/>
        <cdr:cNvSpPr>
          <a:spLocks/>
        </cdr:cNvSpPr>
      </cdr:nvSpPr>
      <cdr:spPr>
        <a:xfrm flipV="1">
          <a:off x="4819650" y="2124075"/>
          <a:ext cx="923925" cy="1905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0.49575</cdr:x>
      <cdr:y>0.37375</cdr:y>
    </cdr:from>
    <cdr:to>
      <cdr:x>0.49675</cdr:x>
      <cdr:y>0.43425</cdr:y>
    </cdr:to>
    <cdr:sp>
      <cdr:nvSpPr>
        <cdr:cNvPr id="8" name="10 Conector recto de flecha"/>
        <cdr:cNvSpPr>
          <a:spLocks/>
        </cdr:cNvSpPr>
      </cdr:nvSpPr>
      <cdr:spPr>
        <a:xfrm rot="5400000">
          <a:off x="4352925" y="2352675"/>
          <a:ext cx="9525" cy="3810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0.2845</cdr:y>
    </cdr:from>
    <cdr:to>
      <cdr:x>0.798</cdr:x>
      <cdr:y>0.286</cdr:y>
    </cdr:to>
    <cdr:sp>
      <cdr:nvSpPr>
        <cdr:cNvPr id="9" name="12 Conector recto de flecha"/>
        <cdr:cNvSpPr>
          <a:spLocks/>
        </cdr:cNvSpPr>
      </cdr:nvSpPr>
      <cdr:spPr>
        <a:xfrm rot="10800000" flipV="1">
          <a:off x="6334125" y="1790700"/>
          <a:ext cx="6667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0.87675</cdr:x>
      <cdr:y>0.193</cdr:y>
    </cdr:from>
    <cdr:to>
      <cdr:x>0.8785</cdr:x>
      <cdr:y>0.26775</cdr:y>
    </cdr:to>
    <cdr:sp>
      <cdr:nvSpPr>
        <cdr:cNvPr id="10" name="14 Conector recto de flecha"/>
        <cdr:cNvSpPr>
          <a:spLocks/>
        </cdr:cNvSpPr>
      </cdr:nvSpPr>
      <cdr:spPr>
        <a:xfrm rot="16200000" flipV="1">
          <a:off x="7696200" y="1209675"/>
          <a:ext cx="19050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0.684</cdr:x>
      <cdr:y>0.46675</cdr:y>
    </cdr:from>
    <cdr:to>
      <cdr:x>0.7925</cdr:x>
      <cdr:y>0.53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019800" y="2924175"/>
          <a:ext cx="952500" cy="400050"/>
        </a:xfrm>
        <a:prstGeom prst="rect">
          <a:avLst/>
        </a:prstGeom>
        <a:solidFill>
          <a:srgbClr val="77933C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linea de referencia</a:t>
          </a:r>
        </a:p>
      </cdr:txBody>
    </cdr:sp>
  </cdr:relSizeAnchor>
  <cdr:relSizeAnchor xmlns:cdr="http://schemas.openxmlformats.org/drawingml/2006/chartDrawing">
    <cdr:from>
      <cdr:x>0.361</cdr:x>
      <cdr:y>0.202</cdr:y>
    </cdr:from>
    <cdr:to>
      <cdr:x>0.4555</cdr:x>
      <cdr:y>0.27775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3171825" y="1257300"/>
          <a:ext cx="828675" cy="476250"/>
        </a:xfrm>
        <a:prstGeom prst="rect">
          <a:avLst/>
        </a:prstGeom>
        <a:solidFill>
          <a:srgbClr val="77933C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linea de equilibrio</a:t>
          </a:r>
        </a:p>
      </cdr:txBody>
    </cdr:sp>
  </cdr:relSizeAnchor>
  <cdr:relSizeAnchor xmlns:cdr="http://schemas.openxmlformats.org/drawingml/2006/chartDrawing">
    <cdr:from>
      <cdr:x>0.73475</cdr:x>
      <cdr:y>0.31825</cdr:y>
    </cdr:from>
    <cdr:to>
      <cdr:x>0.73475</cdr:x>
      <cdr:y>0.45725</cdr:y>
    </cdr:to>
    <cdr:sp>
      <cdr:nvSpPr>
        <cdr:cNvPr id="3" name="6 Conector recto de flecha"/>
        <cdr:cNvSpPr>
          <a:spLocks/>
        </cdr:cNvSpPr>
      </cdr:nvSpPr>
      <cdr:spPr>
        <a:xfrm rot="16200000" flipV="1">
          <a:off x="6457950" y="1990725"/>
          <a:ext cx="0" cy="866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0.28375</cdr:y>
    </cdr:from>
    <cdr:to>
      <cdr:x>0.4755</cdr:x>
      <cdr:y>0.3595</cdr:y>
    </cdr:to>
    <cdr:sp>
      <cdr:nvSpPr>
        <cdr:cNvPr id="4" name="8 Conector recto de flecha"/>
        <cdr:cNvSpPr>
          <a:spLocks/>
        </cdr:cNvSpPr>
      </cdr:nvSpPr>
      <cdr:spPr>
        <a:xfrm rot="16200000" flipH="1">
          <a:off x="3552825" y="1771650"/>
          <a:ext cx="619125" cy="47625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16</xdr:row>
      <xdr:rowOff>0</xdr:rowOff>
    </xdr:from>
    <xdr:to>
      <xdr:col>1</xdr:col>
      <xdr:colOff>619125</xdr:colOff>
      <xdr:row>18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1975" y="2895600"/>
          <a:ext cx="819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18</xdr:row>
      <xdr:rowOff>180975</xdr:rowOff>
    </xdr:from>
    <xdr:to>
      <xdr:col>1</xdr:col>
      <xdr:colOff>666750</xdr:colOff>
      <xdr:row>20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3457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11</xdr:col>
      <xdr:colOff>466725</xdr:colOff>
      <xdr:row>0</xdr:row>
      <xdr:rowOff>0</xdr:rowOff>
    </xdr:from>
    <xdr:to>
      <xdr:col>23</xdr:col>
      <xdr:colOff>104775</xdr:colOff>
      <xdr:row>33</xdr:row>
      <xdr:rowOff>161925</xdr:rowOff>
    </xdr:to>
    <xdr:graphicFrame>
      <xdr:nvGraphicFramePr>
        <xdr:cNvPr id="3" name="Gráfico 3"/>
        <xdr:cNvGraphicFramePr/>
      </xdr:nvGraphicFramePr>
      <xdr:xfrm>
        <a:off x="9324975" y="0"/>
        <a:ext cx="8782050" cy="629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11</xdr:col>
      <xdr:colOff>476250</xdr:colOff>
      <xdr:row>33</xdr:row>
      <xdr:rowOff>180975</xdr:rowOff>
    </xdr:from>
    <xdr:to>
      <xdr:col>23</xdr:col>
      <xdr:colOff>133350</xdr:colOff>
      <xdr:row>67</xdr:row>
      <xdr:rowOff>66675</xdr:rowOff>
    </xdr:to>
    <xdr:graphicFrame>
      <xdr:nvGraphicFramePr>
        <xdr:cNvPr id="4" name="Gráfico 4"/>
        <xdr:cNvGraphicFramePr/>
      </xdr:nvGraphicFramePr>
      <xdr:xfrm>
        <a:off x="9334500" y="6315075"/>
        <a:ext cx="8801100" cy="626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PageLayoutView="0" workbookViewId="0" topLeftCell="I37">
      <selection activeCell="I24" sqref="I24"/>
    </sheetView>
  </sheetViews>
  <sheetFormatPr defaultColWidth="9.140625" defaultRowHeight="15"/>
  <cols>
    <col min="1" max="1" width="11.421875" style="0" customWidth="1"/>
    <col min="2" max="2" width="10.00390625" style="0" customWidth="1"/>
    <col min="3" max="3" width="8.8515625" style="0" customWidth="1"/>
    <col min="4" max="4" width="11.421875" style="0" customWidth="1"/>
    <col min="5" max="5" width="9.57421875" style="0" customWidth="1"/>
    <col min="6" max="6" width="11.421875" style="0" customWidth="1"/>
    <col min="7" max="7" width="17.140625" style="0" customWidth="1"/>
    <col min="8" max="8" width="18.7109375" style="0" customWidth="1"/>
    <col min="9" max="16384" width="11.421875" style="0" customWidth="1"/>
  </cols>
  <sheetData>
    <row r="1" spans="1:15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">
      <c r="A3" s="18" t="s">
        <v>43</v>
      </c>
      <c r="B3" s="18"/>
      <c r="C3" s="18"/>
      <c r="D3" s="18"/>
      <c r="E3" s="17"/>
      <c r="F3" s="17"/>
      <c r="G3" s="7"/>
      <c r="H3" s="7"/>
      <c r="I3" s="7"/>
      <c r="J3" s="7"/>
      <c r="K3" s="7"/>
      <c r="L3" s="7"/>
      <c r="M3" s="7"/>
      <c r="N3" s="7"/>
      <c r="O3" s="7"/>
    </row>
    <row r="4" spans="1:15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8.25" customHeight="1">
      <c r="A6" s="1"/>
      <c r="B6" s="1"/>
      <c r="C6" s="1"/>
      <c r="D6" s="1"/>
      <c r="E6" s="1"/>
      <c r="F6" s="1"/>
      <c r="G6" s="7"/>
      <c r="H6" s="7"/>
      <c r="I6" s="7"/>
      <c r="J6" s="7"/>
      <c r="K6" s="7"/>
      <c r="L6" s="7"/>
      <c r="M6" s="7"/>
      <c r="N6" s="7"/>
      <c r="O6" s="7"/>
    </row>
    <row r="7" spans="1:15" ht="21">
      <c r="A7" s="7"/>
      <c r="B7" s="8" t="s">
        <v>41</v>
      </c>
      <c r="C7" s="7"/>
      <c r="D7" s="7"/>
      <c r="E7" s="7"/>
      <c r="G7" s="7"/>
      <c r="H7" s="7"/>
      <c r="I7" s="7"/>
      <c r="J7" s="7"/>
      <c r="K7" s="7"/>
      <c r="L7" s="7"/>
      <c r="M7" s="7"/>
      <c r="N7" s="7"/>
      <c r="O7" s="7"/>
    </row>
    <row r="8" spans="1:15" ht="10.5" customHeight="1">
      <c r="A8" s="1"/>
      <c r="B8" s="1"/>
      <c r="C8" s="1"/>
      <c r="D8" s="1"/>
      <c r="E8" s="1"/>
      <c r="F8" s="1"/>
      <c r="G8" s="7"/>
      <c r="H8" s="7"/>
      <c r="I8" s="7"/>
      <c r="J8" s="7"/>
      <c r="K8" s="7"/>
      <c r="L8" s="7"/>
      <c r="M8" s="7"/>
      <c r="N8" s="7"/>
      <c r="O8" s="7"/>
    </row>
    <row r="9" spans="1:15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5">
      <c r="A10" s="7" t="s">
        <v>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7" ht="15">
      <c r="A11" s="7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8.25" customHeight="1">
      <c r="A12" s="2"/>
      <c r="B12" s="2"/>
      <c r="C12" s="2"/>
      <c r="D12" s="2"/>
      <c r="E12" s="2"/>
      <c r="F12" s="2"/>
      <c r="G12" s="2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6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5">
      <c r="A14" s="7" t="s">
        <v>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5">
      <c r="A15" s="7" t="s">
        <v>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>
      <c r="A17" s="7"/>
      <c r="B17" s="7"/>
      <c r="C17" s="9" t="s">
        <v>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5">
      <c r="A20" s="7"/>
      <c r="B20" s="7"/>
      <c r="C20" s="9" t="s">
        <v>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7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5">
      <c r="A22" s="7"/>
      <c r="B22" s="7"/>
      <c r="C22" s="7"/>
      <c r="D22" s="7"/>
      <c r="E22" s="7"/>
      <c r="F22" s="7"/>
      <c r="G22" s="7"/>
      <c r="H22" s="10"/>
      <c r="I22" s="7"/>
      <c r="J22" s="7"/>
      <c r="K22" s="7"/>
      <c r="L22" s="7"/>
      <c r="M22" s="7"/>
      <c r="N22" s="7"/>
      <c r="O22" s="7"/>
      <c r="P22" s="7"/>
      <c r="Q22" s="7"/>
    </row>
    <row r="23" spans="1:17" ht="15">
      <c r="A23" s="3"/>
      <c r="B23" s="3" t="s">
        <v>7</v>
      </c>
      <c r="C23" s="3"/>
      <c r="D23" s="3" t="s">
        <v>10</v>
      </c>
      <c r="E23" s="3"/>
      <c r="F23" s="3" t="s">
        <v>13</v>
      </c>
      <c r="G23" s="3" t="s">
        <v>3</v>
      </c>
      <c r="H23" s="3" t="s">
        <v>14</v>
      </c>
      <c r="I23" s="7"/>
      <c r="J23" s="7"/>
      <c r="K23" s="7"/>
      <c r="L23" s="7"/>
      <c r="M23" s="7"/>
      <c r="N23" s="7"/>
      <c r="O23" s="7"/>
      <c r="P23" s="7"/>
      <c r="Q23" s="7"/>
    </row>
    <row r="24" spans="1:17" ht="15">
      <c r="A24" s="3" t="s">
        <v>6</v>
      </c>
      <c r="B24" s="3" t="s">
        <v>8</v>
      </c>
      <c r="C24" s="3" t="s">
        <v>9</v>
      </c>
      <c r="D24" s="3" t="s">
        <v>11</v>
      </c>
      <c r="E24" s="3" t="s">
        <v>12</v>
      </c>
      <c r="F24" s="1"/>
      <c r="G24" s="4" t="s">
        <v>15</v>
      </c>
      <c r="H24" s="4" t="s">
        <v>16</v>
      </c>
      <c r="I24" s="7"/>
      <c r="J24" s="7"/>
      <c r="K24" s="7"/>
      <c r="L24" s="7"/>
      <c r="M24" s="7"/>
      <c r="N24" s="7"/>
      <c r="O24" s="7"/>
      <c r="P24" s="7"/>
      <c r="Q24" s="7"/>
    </row>
    <row r="25" spans="1:17" ht="15">
      <c r="A25" s="5">
        <v>62.2</v>
      </c>
      <c r="B25" s="5">
        <v>0</v>
      </c>
      <c r="C25" s="19">
        <v>0</v>
      </c>
      <c r="D25" s="5">
        <f>1-B25</f>
        <v>1</v>
      </c>
      <c r="E25" s="5">
        <f>1-C25</f>
        <v>1</v>
      </c>
      <c r="F25" s="5">
        <f>101.3</f>
        <v>101.3</v>
      </c>
      <c r="G25" s="5">
        <v>0</v>
      </c>
      <c r="H25" s="5">
        <v>0</v>
      </c>
      <c r="I25" s="7"/>
      <c r="J25" s="7"/>
      <c r="K25" s="7"/>
      <c r="L25" s="7"/>
      <c r="M25" s="7"/>
      <c r="N25" s="7"/>
      <c r="O25" s="7"/>
      <c r="P25" s="7"/>
      <c r="Q25" s="7"/>
    </row>
    <row r="26" spans="1:17" ht="15">
      <c r="A26" s="5">
        <v>62.5</v>
      </c>
      <c r="B26" s="5">
        <v>0.0871</v>
      </c>
      <c r="C26" s="19">
        <v>0.05</v>
      </c>
      <c r="D26" s="5">
        <f>1-B26</f>
        <v>0.9129</v>
      </c>
      <c r="E26" s="5">
        <f>1-C26</f>
        <v>0.95</v>
      </c>
      <c r="F26" s="5">
        <f>101.3</f>
        <v>101.3</v>
      </c>
      <c r="G26" s="5">
        <f>(C26*D26)/(B26*E26)</f>
        <v>0.5516345398513506</v>
      </c>
      <c r="H26" s="5">
        <f>((G27-G26)/(G26))*100</f>
        <v>24.765465314242178</v>
      </c>
      <c r="I26" s="7"/>
      <c r="J26" s="7"/>
      <c r="K26" s="7"/>
      <c r="L26" s="7"/>
      <c r="M26" s="7"/>
      <c r="N26" s="7"/>
      <c r="O26" s="7"/>
      <c r="P26" s="7"/>
      <c r="Q26" s="7"/>
    </row>
    <row r="27" spans="1:17" ht="15">
      <c r="A27" s="5">
        <v>62.82</v>
      </c>
      <c r="B27" s="5">
        <v>0.139</v>
      </c>
      <c r="C27" s="19">
        <v>0.1</v>
      </c>
      <c r="D27" s="5">
        <f aca="true" t="shared" si="0" ref="D27:D37">1-B27</f>
        <v>0.861</v>
      </c>
      <c r="E27" s="5">
        <f aca="true" t="shared" si="1" ref="E27:E37">1-C27</f>
        <v>0.9</v>
      </c>
      <c r="F27" s="5">
        <f aca="true" t="shared" si="2" ref="F27:F38">101.3</f>
        <v>101.3</v>
      </c>
      <c r="G27" s="5">
        <f aca="true" t="shared" si="3" ref="G27:G37">(C27*D27)/(B27*E27)</f>
        <v>0.6882494004796162</v>
      </c>
      <c r="H27" s="5">
        <f aca="true" t="shared" si="4" ref="H27:H36">((G28-G27)/(G27))*100</f>
        <v>19.039695621201606</v>
      </c>
      <c r="I27" s="7"/>
      <c r="J27" s="7"/>
      <c r="K27" s="7"/>
      <c r="L27" s="7"/>
      <c r="M27" s="7"/>
      <c r="N27" s="7"/>
      <c r="O27" s="7"/>
      <c r="P27" s="7"/>
      <c r="Q27" s="7"/>
    </row>
    <row r="28" spans="1:17" ht="15">
      <c r="A28" s="5">
        <v>63.83</v>
      </c>
      <c r="B28" s="5">
        <v>0.2338</v>
      </c>
      <c r="C28" s="19">
        <v>0.2</v>
      </c>
      <c r="D28" s="5">
        <f t="shared" si="0"/>
        <v>0.7662</v>
      </c>
      <c r="E28" s="5">
        <f t="shared" si="1"/>
        <v>0.8</v>
      </c>
      <c r="F28" s="5">
        <f t="shared" si="2"/>
        <v>101.3</v>
      </c>
      <c r="G28" s="5">
        <f t="shared" si="3"/>
        <v>0.81928999144568</v>
      </c>
      <c r="H28" s="5">
        <f t="shared" si="4"/>
        <v>13.123490232731388</v>
      </c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5">
        <v>64.3</v>
      </c>
      <c r="B29" s="5">
        <v>0.3162</v>
      </c>
      <c r="C29" s="19">
        <v>0.3</v>
      </c>
      <c r="D29" s="5">
        <f t="shared" si="0"/>
        <v>0.6838</v>
      </c>
      <c r="E29" s="5">
        <f t="shared" si="1"/>
        <v>0.7</v>
      </c>
      <c r="F29" s="5">
        <f t="shared" si="2"/>
        <v>101.3</v>
      </c>
      <c r="G29" s="5">
        <f t="shared" si="3"/>
        <v>0.9268094334507997</v>
      </c>
      <c r="H29" s="5">
        <f t="shared" si="4"/>
        <v>6.253526560836612</v>
      </c>
      <c r="I29" s="7"/>
      <c r="J29" s="7"/>
      <c r="K29" s="7"/>
      <c r="L29" s="7"/>
      <c r="M29" s="7"/>
      <c r="N29" s="7"/>
      <c r="O29" s="7"/>
      <c r="P29" s="7"/>
      <c r="Q29" s="7"/>
    </row>
    <row r="30" spans="1:17" ht="15">
      <c r="A30" s="5">
        <v>64.37</v>
      </c>
      <c r="B30" s="5">
        <v>0.3535</v>
      </c>
      <c r="C30" s="19">
        <v>0.35</v>
      </c>
      <c r="D30" s="5">
        <f t="shared" si="0"/>
        <v>0.6465000000000001</v>
      </c>
      <c r="E30" s="5">
        <f t="shared" si="1"/>
        <v>0.65</v>
      </c>
      <c r="F30" s="5">
        <f t="shared" si="2"/>
        <v>101.3</v>
      </c>
      <c r="G30" s="5">
        <f t="shared" si="3"/>
        <v>0.9847677075399848</v>
      </c>
      <c r="H30" s="5">
        <f t="shared" si="4"/>
        <v>6.422150717644978</v>
      </c>
      <c r="I30" s="7"/>
      <c r="J30" s="7"/>
      <c r="K30" s="7"/>
      <c r="L30" s="7"/>
      <c r="M30" s="7"/>
      <c r="N30" s="7"/>
      <c r="O30" s="7"/>
      <c r="P30" s="7"/>
      <c r="Q30" s="7"/>
    </row>
    <row r="31" spans="1:17" ht="15">
      <c r="A31" s="5">
        <v>64.35</v>
      </c>
      <c r="B31" s="5">
        <v>0.3888</v>
      </c>
      <c r="C31" s="19">
        <v>0.4</v>
      </c>
      <c r="D31" s="5">
        <f t="shared" si="0"/>
        <v>0.6112</v>
      </c>
      <c r="E31" s="5">
        <f t="shared" si="1"/>
        <v>0.6</v>
      </c>
      <c r="F31" s="5">
        <f t="shared" si="2"/>
        <v>101.3</v>
      </c>
      <c r="G31" s="5">
        <f t="shared" si="3"/>
        <v>1.0480109739369</v>
      </c>
      <c r="H31" s="5">
        <f t="shared" si="4"/>
        <v>12.82831064420074</v>
      </c>
      <c r="I31" s="7"/>
      <c r="J31" s="7"/>
      <c r="K31" s="7"/>
      <c r="L31" s="7"/>
      <c r="M31" s="7"/>
      <c r="N31" s="7"/>
      <c r="O31" s="7"/>
      <c r="P31" s="7"/>
      <c r="Q31" s="7"/>
    </row>
    <row r="32" spans="1:17" ht="15">
      <c r="A32" s="5">
        <v>64.02</v>
      </c>
      <c r="B32" s="5">
        <v>0.4582</v>
      </c>
      <c r="C32" s="19">
        <v>0.5</v>
      </c>
      <c r="D32" s="5">
        <f t="shared" si="0"/>
        <v>0.5418000000000001</v>
      </c>
      <c r="E32" s="5">
        <f t="shared" si="1"/>
        <v>0.5</v>
      </c>
      <c r="F32" s="5">
        <f t="shared" si="2"/>
        <v>101.3</v>
      </c>
      <c r="G32" s="5">
        <f t="shared" si="3"/>
        <v>1.182453077258839</v>
      </c>
      <c r="H32" s="5">
        <f t="shared" si="4"/>
        <v>12.539161466558864</v>
      </c>
      <c r="I32" s="7"/>
      <c r="J32" s="7"/>
      <c r="K32" s="7"/>
      <c r="L32" s="7"/>
      <c r="M32" s="7"/>
      <c r="N32" s="7"/>
      <c r="O32" s="7"/>
      <c r="P32" s="7"/>
      <c r="Q32" s="7"/>
    </row>
    <row r="33" spans="1:17" ht="15">
      <c r="A33" s="5">
        <v>63.33</v>
      </c>
      <c r="B33" s="5">
        <v>0.5299</v>
      </c>
      <c r="C33" s="19">
        <v>0.6</v>
      </c>
      <c r="D33" s="5">
        <f t="shared" si="0"/>
        <v>0.47009999999999996</v>
      </c>
      <c r="E33" s="5">
        <f t="shared" si="1"/>
        <v>0.4</v>
      </c>
      <c r="F33" s="5">
        <f t="shared" si="2"/>
        <v>101.3</v>
      </c>
      <c r="G33" s="5">
        <f t="shared" si="3"/>
        <v>1.330722777882619</v>
      </c>
      <c r="H33" s="5">
        <f t="shared" si="4"/>
        <v>11.822279672371563</v>
      </c>
      <c r="I33" s="7"/>
      <c r="J33" s="7"/>
      <c r="K33" s="7"/>
      <c r="L33" s="7"/>
      <c r="M33" s="7"/>
      <c r="N33" s="7"/>
      <c r="O33" s="7"/>
      <c r="P33" s="7"/>
      <c r="Q33" s="7"/>
    </row>
    <row r="34" spans="1:17" ht="15">
      <c r="A34" s="5">
        <v>62.23</v>
      </c>
      <c r="B34" s="5">
        <v>0.6106</v>
      </c>
      <c r="C34" s="19">
        <v>0.7</v>
      </c>
      <c r="D34" s="5">
        <f t="shared" si="0"/>
        <v>0.38939999999999997</v>
      </c>
      <c r="E34" s="5">
        <f t="shared" si="1"/>
        <v>0.30000000000000004</v>
      </c>
      <c r="F34" s="5">
        <f>101.3</f>
        <v>101.3</v>
      </c>
      <c r="G34" s="5">
        <f t="shared" si="3"/>
        <v>1.488044546347854</v>
      </c>
      <c r="H34" s="5">
        <f t="shared" si="4"/>
        <v>10.972076376456712</v>
      </c>
      <c r="I34" s="7"/>
      <c r="J34" s="7"/>
      <c r="K34" s="7"/>
      <c r="L34" s="7"/>
      <c r="M34" s="7"/>
      <c r="N34" s="7"/>
      <c r="O34" s="7"/>
      <c r="P34" s="7"/>
      <c r="Q34" s="7"/>
    </row>
    <row r="35" spans="1:17" ht="15">
      <c r="A35" s="5">
        <v>60.72</v>
      </c>
      <c r="B35" s="5">
        <v>0.7078</v>
      </c>
      <c r="C35" s="19">
        <v>0.8</v>
      </c>
      <c r="D35" s="5">
        <f t="shared" si="0"/>
        <v>0.2922</v>
      </c>
      <c r="E35" s="5">
        <f t="shared" si="1"/>
        <v>0.19999999999999996</v>
      </c>
      <c r="F35" s="5">
        <f t="shared" si="2"/>
        <v>101.3</v>
      </c>
      <c r="G35" s="5">
        <f t="shared" si="3"/>
        <v>1.6513139304888393</v>
      </c>
      <c r="H35" s="5">
        <f t="shared" si="4"/>
        <v>11.472520661259178</v>
      </c>
      <c r="I35" s="7"/>
      <c r="J35" s="7"/>
      <c r="K35" s="7"/>
      <c r="L35" s="7"/>
      <c r="M35" s="7"/>
      <c r="N35" s="7"/>
      <c r="O35" s="7"/>
      <c r="P35" s="7"/>
      <c r="Q35" s="7"/>
    </row>
    <row r="36" spans="1:17" ht="15">
      <c r="A36" s="5">
        <v>58.71</v>
      </c>
      <c r="B36" s="5">
        <v>0.8302</v>
      </c>
      <c r="C36" s="19">
        <v>0.9</v>
      </c>
      <c r="D36" s="5">
        <f t="shared" si="0"/>
        <v>0.16979999999999995</v>
      </c>
      <c r="E36" s="5">
        <f t="shared" si="1"/>
        <v>0.09999999999999998</v>
      </c>
      <c r="F36" s="5">
        <f t="shared" si="2"/>
        <v>101.3</v>
      </c>
      <c r="G36" s="5">
        <f t="shared" si="3"/>
        <v>1.8407612623464225</v>
      </c>
      <c r="H36" s="5">
        <f t="shared" si="4"/>
        <v>5.208598098629091</v>
      </c>
      <c r="I36" s="7"/>
      <c r="J36" s="7"/>
      <c r="K36" s="7"/>
      <c r="L36" s="7"/>
      <c r="M36" s="7"/>
      <c r="N36" s="7"/>
      <c r="O36" s="7"/>
      <c r="P36" s="7"/>
      <c r="Q36" s="7"/>
    </row>
    <row r="37" spans="1:17" ht="15">
      <c r="A37" s="5">
        <v>57.48</v>
      </c>
      <c r="B37" s="5">
        <v>0.9075</v>
      </c>
      <c r="C37" s="19">
        <v>0.95</v>
      </c>
      <c r="D37" s="5">
        <f t="shared" si="0"/>
        <v>0.09250000000000003</v>
      </c>
      <c r="E37" s="5">
        <f t="shared" si="1"/>
        <v>0.050000000000000044</v>
      </c>
      <c r="F37" s="5">
        <f t="shared" si="2"/>
        <v>101.3</v>
      </c>
      <c r="G37" s="5">
        <f t="shared" si="3"/>
        <v>1.936639118457299</v>
      </c>
      <c r="H37" s="5">
        <f>((G37-G36)/(G37))*100</f>
        <v>4.95073424868396</v>
      </c>
      <c r="J37" s="7"/>
      <c r="K37" s="7"/>
      <c r="L37" s="7"/>
      <c r="M37" s="7"/>
      <c r="N37" s="7"/>
      <c r="O37" s="7"/>
      <c r="P37" s="7"/>
      <c r="Q37" s="7"/>
    </row>
    <row r="38" spans="1:17" ht="15">
      <c r="A38" s="5">
        <v>56.2</v>
      </c>
      <c r="B38" s="5">
        <v>1</v>
      </c>
      <c r="C38" s="19">
        <v>1</v>
      </c>
      <c r="D38" s="13">
        <v>0</v>
      </c>
      <c r="E38" s="5">
        <v>0</v>
      </c>
      <c r="F38" s="5">
        <f t="shared" si="2"/>
        <v>101.3</v>
      </c>
      <c r="G38" s="5">
        <v>0</v>
      </c>
      <c r="H38" s="5">
        <v>0</v>
      </c>
      <c r="I38" s="7"/>
      <c r="J38" s="7"/>
      <c r="K38" s="7"/>
      <c r="L38" s="7"/>
      <c r="M38" s="7"/>
      <c r="N38" s="7"/>
      <c r="O38" s="7"/>
      <c r="P38" s="7"/>
      <c r="Q38" s="7"/>
    </row>
    <row r="39" spans="1:17" ht="12.75" customHeight="1">
      <c r="A39" s="5">
        <v>62.2</v>
      </c>
      <c r="B39" s="5">
        <v>0</v>
      </c>
      <c r="C39" s="19">
        <v>0</v>
      </c>
      <c r="D39" s="13"/>
      <c r="E39" s="13"/>
      <c r="F39" s="13"/>
      <c r="G39" s="5"/>
      <c r="H39" s="5"/>
      <c r="I39" s="11" t="s">
        <v>30</v>
      </c>
      <c r="L39" s="7"/>
      <c r="M39" s="7"/>
      <c r="N39" s="7"/>
      <c r="O39" s="7"/>
      <c r="P39" s="7"/>
      <c r="Q39" s="7"/>
    </row>
    <row r="40" spans="1:17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  <c r="M40" s="7"/>
      <c r="N40" s="7"/>
      <c r="O40" s="7"/>
      <c r="P40" s="7"/>
      <c r="Q40" s="7"/>
    </row>
    <row r="41" spans="1:17" ht="15">
      <c r="A41" s="14"/>
      <c r="B41" s="14"/>
      <c r="C41" s="14"/>
      <c r="D41" s="14">
        <v>56.2</v>
      </c>
      <c r="E41" s="15" t="s">
        <v>18</v>
      </c>
      <c r="F41" s="16"/>
      <c r="G41" s="14"/>
      <c r="H41" s="14"/>
      <c r="I41" s="14"/>
      <c r="J41" s="14"/>
      <c r="K41" s="14"/>
      <c r="M41" s="7"/>
      <c r="N41" s="7"/>
      <c r="O41" s="7"/>
      <c r="P41" s="7"/>
      <c r="Q41" s="7"/>
    </row>
    <row r="42" spans="1:17" ht="15">
      <c r="A42" s="14"/>
      <c r="B42" s="14"/>
      <c r="C42" s="14"/>
      <c r="D42" s="14">
        <v>62.2</v>
      </c>
      <c r="E42" s="15" t="s">
        <v>17</v>
      </c>
      <c r="F42" s="16"/>
      <c r="G42" s="14"/>
      <c r="H42" s="14"/>
      <c r="I42" s="14"/>
      <c r="J42" s="14"/>
      <c r="K42" s="14"/>
      <c r="M42" s="7"/>
      <c r="N42" s="7"/>
      <c r="O42" s="7"/>
      <c r="P42" s="7"/>
      <c r="Q42" s="7"/>
    </row>
    <row r="43" spans="1:17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M43" s="7"/>
      <c r="N43" s="7"/>
      <c r="O43" s="7"/>
      <c r="P43" s="7"/>
      <c r="Q43" s="7"/>
    </row>
    <row r="44" spans="1:17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M44" s="7"/>
      <c r="N44" s="7"/>
      <c r="O44" s="7"/>
      <c r="P44" s="7"/>
      <c r="Q44" s="7"/>
    </row>
    <row r="45" spans="1:17" ht="15">
      <c r="A45" s="12" t="s">
        <v>19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9" customHeight="1">
      <c r="A46" s="1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8" ht="14.25" customHeight="1">
      <c r="A47" s="12" t="s">
        <v>20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16.5" customHeight="1">
      <c r="A48" s="12" t="s">
        <v>21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15">
      <c r="A49" s="12" t="s">
        <v>22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7" ht="15">
      <c r="A50" s="12" t="s">
        <v>24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15">
      <c r="A51" s="12" t="s">
        <v>23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7"/>
      <c r="M52" s="7"/>
      <c r="N52" s="7"/>
      <c r="O52" s="7"/>
      <c r="P52" s="7"/>
      <c r="Q52" s="7"/>
    </row>
    <row r="53" spans="1:17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ht="15">
      <c r="A54" s="12" t="s">
        <v>25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15">
      <c r="A56" s="7" t="s">
        <v>26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5">
      <c r="A57" s="7" t="s">
        <v>27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15">
      <c r="A58" s="7" t="s">
        <v>28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ht="15">
      <c r="A59" s="7" t="s">
        <v>29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ht="15">
      <c r="A61" s="7" t="s">
        <v>31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ht="15">
      <c r="A62" s="7" t="s">
        <v>32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ht="15">
      <c r="A63" s="7" t="s">
        <v>33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ht="15">
      <c r="A65" s="7" t="s">
        <v>34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15">
      <c r="A66" s="7" t="s">
        <v>35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15">
      <c r="A68" s="7" t="s">
        <v>36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ht="15">
      <c r="A69" s="7" t="s">
        <v>37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ht="15">
      <c r="A70" s="7" t="s">
        <v>38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ht="15">
      <c r="A72" s="7" t="s">
        <v>42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ht="15">
      <c r="A74" s="7"/>
      <c r="B74" s="7" t="s">
        <v>39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ht="15">
      <c r="A75" s="7"/>
      <c r="B75" s="7" t="s">
        <v>40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RevolucionUnattended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drjva</cp:lastModifiedBy>
  <dcterms:created xsi:type="dcterms:W3CDTF">2008-09-11T01:21:36Z</dcterms:created>
  <dcterms:modified xsi:type="dcterms:W3CDTF">2017-02-24T20:03:38Z</dcterms:modified>
  <cp:category/>
  <cp:version/>
  <cp:contentType/>
  <cp:contentStatus/>
</cp:coreProperties>
</file>